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67.22\部門別フォルダ\02財政課\財政関係\財政状況資料集関係\令和元年度財政状況資料集の作成及び提出について\R1年度 2回目\③　回答\"/>
    </mc:Choice>
  </mc:AlternateContent>
  <bookViews>
    <workbookView xWindow="0" yWindow="0" windowWidth="28800" windowHeight="12180" tabRatio="899" firstSheet="9"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F23" i="12"/>
  <c r="AA23" i="12"/>
  <c r="V23" i="12"/>
  <c r="Q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<sst xmlns="http://schemas.openxmlformats.org/spreadsheetml/2006/main" count="1117" uniqueCount="615">
  <si>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</si>
  <si>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</si>
  <si>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</si>
  <si>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</si>
  <si>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</si>
  <si>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</si>
  <si>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</si>
  <si>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</si>
  <si>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</si>
  <si>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</si>
  <si>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</si>
  <si>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</si>
  <si>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</si>
  <si>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</si>
  <si>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</si>
  <si>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</si>
  <si>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</si>
  <si>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</si>
  <si>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</si>
  <si>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</si>
  <si>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</si>
  <si>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</si>
  <si>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</si>
  <si>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</si>
  <si>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</si>
  <si>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</si>
  <si>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</si>
  <si>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</si>
  <si>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</si>
  <si>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</si>
  <si>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</si>
  <si>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</si>
  <si>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</si>
  <si>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</si>
  <si>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</si>
  <si>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</si>
  <si>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</si>
  <si>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</si>
  <si>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</si>
  <si>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</si>
  <si>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</si>
  <si>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</si>
  <si>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</si>
  <si>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</si>
  <si>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</si>
  <si>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</si>
  <si>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</si>
  <si>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</si>
  <si>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</si>
  <si>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</si>
  <si>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</si>
  <si>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</si>
  <si>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</si>
  <si>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</si>
  <si>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</si>
  <si>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</si>
  <si>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</si>
  <si>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</si>
  <si>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</si>
  <si>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</si>
  <si>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</si>
  <si>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</si>
  <si>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</si>
  <si>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</si>
  <si>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</si>
  <si>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</si>
  <si>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</si>
  <si>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</si>
  <si>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</si>
  <si>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</si>
  <si>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</si>
  <si>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</si>
  <si>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</si>
  <si>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</si>
  <si>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</si>
  <si>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</si>
  <si>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</si>
  <si>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</si>
  <si>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</si>
  <si>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</si>
  <si>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</si>
  <si>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</si>
  <si>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</si>
  <si>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</si>
  <si>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</si>
  <si>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</si>
  <si>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</si>
  <si>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</si>
  <si>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</si>
  <si>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</si>
  <si>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</si>
  <si>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</si>
  <si>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</si>
  <si>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</si>
  <si>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</si>
  <si>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</si>
  <si>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</si>
  <si>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</si>
  <si>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</si>
  <si>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</si>
  <si>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</si>
  <si>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</si>
  <si>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</si>
  <si>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</si>
  <si>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</si>
  <si>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</si>
  <si>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</si>
  <si>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</si>
  <si>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</si>
  <si>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</si>
  <si>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</si>
  <si>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</si>
  <si>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</si>
  <si>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</si>
  <si>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</si>
  <si>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</si>
  <si>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</si>
  <si>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</si>
  <si>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</si>
  <si>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</si>
  <si>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</si>
  <si>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</si>
  <si>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</si>
  <si>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</si>
  <si>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</si>
  <si>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</si>
  <si>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</si>
  <si>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</si>
  <si>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</si>
  <si>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</si>
  <si>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</si>
  <si>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</si>
  <si>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</si>
  <si>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</si>
  <si>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</si>
  <si>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</si>
  <si>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</si>
  <si>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</si>
  <si>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</si>
  <si>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</si>
  <si>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</si>
  <si>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</si>
  <si>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</si>
  <si>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</si>
  <si>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</si>
  <si>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</si>
  <si>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</si>
  <si>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</si>
  <si>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</si>
  <si>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</si>
  <si>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</si>
  <si>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</si>
  <si>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</si>
  <si>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</si>
  <si>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</si>
  <si>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</si>
  <si>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</si>
  <si>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</si>
  <si>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</si>
  <si>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</si>
  <si>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</si>
  <si>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</si>
  <si>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</si>
  <si>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</si>
  <si>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</si>
  <si>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</si>
  <si>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</si>
  <si>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</si>
  <si>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</si>
  <si>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</si>
  <si>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</si>
  <si>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</si>
  <si>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</si>
  <si>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</si>
  <si>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</si>
  <si>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</si>
  <si>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</si>
  <si>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</si>
  <si>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</si>
  <si>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</si>
  <si>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</si>
  <si>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</si>
  <si>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</si>
  <si>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</si>
  <si>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</si>
  <si>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</si>
  <si>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</si>
  <si>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</si>
  <si>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</si>
  <si>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</si>
  <si>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</si>
  <si>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</si>
  <si>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</si>
  <si>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</si>
  <si>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</si>
  <si>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</si>
  <si>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</si>
  <si>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</si>
  <si>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</si>
  <si>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</si>
  <si>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</si>
  <si>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</si>
  <si>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</si>
  <si>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</si>
  <si>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</si>
  <si>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</si>
  <si>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</si>
  <si>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</si>
  <si>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</si>
  <si>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</si>
  <si>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青森県東北町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</si>
  <si>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</si>
  <si>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</si>
  <si>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</si>
  <si>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</si>
  <si>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</si>
  <si>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</si>
  <si>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</si>
  <si>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</si>
  <si>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</si>
  <si>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</si>
  <si>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</si>
  <si>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</si>
  <si>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</si>
  <si>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</si>
  <si>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</si>
  <si>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</si>
  <si>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</si>
  <si>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</si>
  <si>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</si>
  <si>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</si>
  <si>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</si>
  <si>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</si>
  <si>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</si>
  <si>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</si>
  <si>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</si>
  <si>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</si>
  <si>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</si>
  <si>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</si>
  <si>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</si>
  <si>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</si>
  <si>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</si>
  <si>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</si>
  <si>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</si>
  <si>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</si>
  <si>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</si>
  <si>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</si>
  <si>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</si>
  <si>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</si>
  <si>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</si>
  <si>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</si>
  <si>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</si>
  <si>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</si>
  <si>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</si>
  <si>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</si>
  <si>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</si>
  <si>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</si>
  <si>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</si>
  <si>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</si>
  <si>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</si>
  <si>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</si>
  <si>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</si>
  <si>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</si>
  <si>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</si>
  <si>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</si>
  <si>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</si>
  <si>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</si>
  <si>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</si>
  <si>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</si>
  <si>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</si>
  <si>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</si>
  <si>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</si>
  <si>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</si>
  <si>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</si>
  <si>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</si>
  <si>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</si>
  <si>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</si>
  <si>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</si>
  <si>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</si>
  <si>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</si>
  <si>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</si>
  <si>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</si>
  <si>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</si>
  <si>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</si>
  <si>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</si>
  <si>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</si>
  <si>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</si>
  <si>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</si>
  <si>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</si>
  <si>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</si>
  <si>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</si>
  <si>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</si>
  <si>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</si>
  <si>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</si>
  <si>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</si>
  <si>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</si>
  <si>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</si>
  <si>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</si>
  <si>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</si>
  <si>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</si>
  <si>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</si>
  <si>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</si>
  <si>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</si>
  <si>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</si>
  <si>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</si>
  <si>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</si>
  <si>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</si>
  <si>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</si>
  <si>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</si>
  <si>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</si>
  <si>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</si>
  <si>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</si>
  <si>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</si>
  <si>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</si>
  <si>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</si>
  <si>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</si>
  <si>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</si>
  <si>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</si>
  <si>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</si>
  <si>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</si>
  <si>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</si>
  <si>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</si>
  <si>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</si>
  <si>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</si>
  <si>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</si>
  <si>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</si>
  <si>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</si>
  <si>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</si>
  <si>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</si>
  <si>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</si>
  <si>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</si>
  <si>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</si>
  <si>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</si>
  <si>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</si>
  <si>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</si>
  <si>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</si>
  <si>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</si>
  <si>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</si>
  <si>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</si>
  <si>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</si>
  <si>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</si>
  <si>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</si>
  <si>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</si>
  <si>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</si>
  <si>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</si>
  <si>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</si>
  <si>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</si>
  <si>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</si>
  <si>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</si>
  <si>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</si>
  <si>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</si>
  <si>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</si>
  <si>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</si>
  <si>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</si>
  <si>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</si>
  <si>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</si>
  <si>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</si>
  <si>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</si>
  <si>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</si>
  <si>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</si>
  <si>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</si>
  <si>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</si>
  <si>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</si>
  <si>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</si>
  <si>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青森県東北町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</si>
  <si>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</si>
  <si>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</si>
  <si>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</si>
  <si>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</si>
  <si>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</si>
  <si>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</si>
  <si>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</si>
  <si>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</si>
  <si>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</si>
  <si>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</si>
  <si>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</si>
  <si>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</si>
  <si>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</si>
  <si>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</si>
  <si>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</si>
  <si>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</si>
  <si>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</si>
  <si>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</si>
  <si>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</si>
  <si>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</si>
  <si>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</si>
  <si>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</si>
  <si>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</si>
  <si>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</si>
  <si>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</si>
  <si>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</si>
  <si>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</si>
  <si>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</si>
  <si>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</si>
  <si>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</si>
  <si>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</si>
  <si>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</si>
  <si>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</si>
  <si>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</si>
  <si>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</si>
  <si>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</si>
  <si>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</si>
  <si>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東北町上水道事業会計</t>
    <phoneticPr fontId="5"/>
  </si>
  <si>
    <t>法適用企業</t>
    <phoneticPr fontId="5"/>
  </si>
  <si>
    <t>東北町公共下水道事業特別会計</t>
    <phoneticPr fontId="5"/>
  </si>
  <si>
    <t>法非適用企業</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</si>
  <si>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</si>
  <si>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</si>
  <si>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</si>
  <si>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</si>
  <si>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</si>
  <si>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</si>
  <si>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</si>
  <si>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</si>
  <si>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</si>
  <si>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</si>
  <si>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</si>
  <si>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</si>
  <si>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</si>
  <si>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</si>
  <si>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</si>
  <si>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</si>
  <si>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</si>
  <si>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</si>
  <si>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</si>
  <si>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</si>
  <si>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</si>
  <si>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</si>
  <si>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</si>
  <si>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</si>
  <si>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</si>
  <si>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</si>
  <si>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</si>
  <si>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</si>
  <si>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</si>
  <si>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</si>
  <si>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</si>
  <si>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</si>
  <si>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</si>
  <si>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</si>
  <si>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</si>
  <si>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</si>
  <si>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</si>
  <si>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</si>
  <si>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</si>
  <si>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</si>
  <si>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</si>
  <si>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</si>
  <si>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</si>
  <si>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</si>
  <si>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</si>
  <si>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</si>
  <si>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</si>
  <si>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</si>
  <si>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</si>
  <si>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</si>
  <si>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</si>
  <si>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</si>
  <si>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</si>
  <si>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</si>
  <si>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</si>
  <si>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</si>
  <si>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</si>
  <si>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</si>
  <si>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</si>
  <si>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東北町農業集落排水事業特別会計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</si>
  <si>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</si>
  <si>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</si>
  <si>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</si>
  <si>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</si>
  <si>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</si>
  <si>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</si>
  <si>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</si>
  <si>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</si>
  <si>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</si>
  <si>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</si>
  <si>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</si>
  <si>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</si>
  <si>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</si>
  <si>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</si>
  <si>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</si>
  <si>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</si>
  <si>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</si>
  <si>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</si>
  <si>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</si>
  <si>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</si>
  <si>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</si>
  <si>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</si>
  <si>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</si>
  <si>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</si>
  <si>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</si>
  <si>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</si>
  <si>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</si>
  <si>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</si>
  <si>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</si>
  <si>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</si>
  <si>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</si>
  <si>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</si>
  <si>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</si>
  <si>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</si>
  <si>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</si>
  <si>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</si>
  <si>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</si>
  <si>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</si>
  <si>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</si>
  <si>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</si>
  <si>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</si>
  <si>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</si>
  <si>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</si>
  <si>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</si>
  <si>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</si>
  <si>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</si>
  <si>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</si>
  <si>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</si>
  <si>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</si>
  <si>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</si>
  <si>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</si>
  <si>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</si>
  <si>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</si>
  <si>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</si>
  <si>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</si>
  <si>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</si>
  <si>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</si>
  <si>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</si>
  <si>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</si>
  <si>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</si>
  <si>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</si>
  <si>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</si>
  <si>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</si>
  <si>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</si>
  <si>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</si>
  <si>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</si>
  <si>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</si>
  <si>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</si>
  <si>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</si>
  <si>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</si>
  <si>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</si>
  <si>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</si>
  <si>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</si>
  <si>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</si>
  <si>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</si>
  <si>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</si>
  <si>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</si>
  <si>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</si>
  <si>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</si>
  <si>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</si>
  <si>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</si>
  <si>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</si>
  <si>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</si>
  <si>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</si>
  <si>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</si>
  <si>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1.76</t>
  </si>
  <si>
    <t>▲ 3.62</t>
  </si>
  <si>
    <t>▲ 1.26</t>
  </si>
  <si>
    <t>▲ 3.38</t>
  </si>
  <si>
    <t>一般会計</t>
  </si>
  <si>
    <t>東北町上水道事業会計</t>
  </si>
  <si>
    <t>東北町介護保険特別会計</t>
  </si>
  <si>
    <t>東北町国民健康保険事業特別会計</t>
  </si>
  <si>
    <t>東北町公共下水道事業特別会計</t>
  </si>
  <si>
    <t>東北町後期高齢者医療特別会計</t>
  </si>
  <si>
    <t>東北町農業集落排水事業特別会計</t>
  </si>
  <si>
    <t>東北町介護サービス事業特別会計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</si>
  <si>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</si>
  <si>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</si>
  <si>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</si>
  <si>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</si>
  <si>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</si>
  <si>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</si>
  <si>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</si>
  <si>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</si>
  <si>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中部上北広域事業組合</t>
    <rPh sb="0" eb="2">
      <t>チュウブ</t>
    </rPh>
    <rPh sb="2" eb="4">
      <t>カミキタ</t>
    </rPh>
    <rPh sb="4" eb="6">
      <t>コウイキ</t>
    </rPh>
    <rPh sb="6" eb="8">
      <t>ジギョウ</t>
    </rPh>
    <rPh sb="8" eb="10">
      <t>クミアイ</t>
    </rPh>
    <phoneticPr fontId="18"/>
  </si>
  <si>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18"/>
  </si>
  <si>
    <t>上北地方教育・福祉事務組合</t>
    <rPh sb="0" eb="2">
      <t>カミキタ</t>
    </rPh>
    <rPh sb="2" eb="4">
      <t>チホウ</t>
    </rPh>
    <rPh sb="4" eb="6">
      <t>キョウイク</t>
    </rPh>
    <rPh sb="7" eb="9">
      <t>フクシ</t>
    </rPh>
    <rPh sb="9" eb="11">
      <t>ジム</t>
    </rPh>
    <rPh sb="11" eb="13">
      <t>クミアイ</t>
    </rPh>
    <phoneticPr fontId="18"/>
  </si>
  <si>
    <t>十和田地区食肉処理事務組合</t>
    <rPh sb="0" eb="3">
      <t>トワダ</t>
    </rPh>
    <rPh sb="3" eb="5">
      <t>チク</t>
    </rPh>
    <rPh sb="5" eb="7">
      <t>ショクニク</t>
    </rPh>
    <rPh sb="7" eb="9">
      <t>ショリ</t>
    </rPh>
    <rPh sb="9" eb="11">
      <t>ジム</t>
    </rPh>
    <rPh sb="11" eb="13">
      <t>クミアイ</t>
    </rPh>
    <phoneticPr fontId="18"/>
  </si>
  <si>
    <t>青森県市町村総合事務組合</t>
    <rPh sb="0" eb="3">
      <t>アオモリケン</t>
    </rPh>
    <rPh sb="3" eb="6">
      <t>シチョウソン</t>
    </rPh>
    <rPh sb="6" eb="8">
      <t>ソウゴウ</t>
    </rPh>
    <rPh sb="8" eb="10">
      <t>ジム</t>
    </rPh>
    <rPh sb="10" eb="12">
      <t>クミアイ</t>
    </rPh>
    <phoneticPr fontId="18"/>
  </si>
  <si>
    <t>青森県市町村職員退職手当組合</t>
    <rPh sb="0" eb="3">
      <t>アオモリケン</t>
    </rPh>
    <rPh sb="3" eb="6">
      <t>シチョウソン</t>
    </rPh>
    <rPh sb="6" eb="8">
      <t>ショクイン</t>
    </rPh>
    <rPh sb="8" eb="10">
      <t>タイショク</t>
    </rPh>
    <rPh sb="10" eb="12">
      <t>テアテ</t>
    </rPh>
    <rPh sb="12" eb="14">
      <t>クミアイ</t>
    </rPh>
    <phoneticPr fontId="18"/>
  </si>
  <si>
    <t>青森県交通災害共済組合</t>
    <rPh sb="0" eb="3">
      <t>アオモリケン</t>
    </rPh>
    <rPh sb="3" eb="5">
      <t>コウツウ</t>
    </rPh>
    <rPh sb="5" eb="7">
      <t>サイガイ</t>
    </rPh>
    <rPh sb="7" eb="9">
      <t>キョウサイ</t>
    </rPh>
    <rPh sb="9" eb="11">
      <t>クミアイ</t>
    </rPh>
    <phoneticPr fontId="18"/>
  </si>
  <si>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8"/>
  </si>
  <si>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</si>
  <si>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東北町土地開発公社</t>
    <rPh sb="0" eb="2">
      <t>トウホク</t>
    </rPh>
    <rPh sb="2" eb="3">
      <t>マチ</t>
    </rPh>
    <rPh sb="3" eb="5">
      <t>トチ</t>
    </rPh>
    <rPh sb="5" eb="7">
      <t>カイハツ</t>
    </rPh>
    <rPh sb="7" eb="9">
      <t>コウシャ</t>
    </rPh>
    <phoneticPr fontId="18"/>
  </si>
  <si>
    <t>株式会社おがわら湖</t>
    <rPh sb="0" eb="4">
      <t>カブシキガイシャ</t>
    </rPh>
    <rPh sb="8" eb="9">
      <t>ミズウミ</t>
    </rPh>
    <phoneticPr fontId="18"/>
  </si>
  <si>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</si>
  <si>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</si>
  <si>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</si>
  <si>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</si>
  <si>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</si>
  <si>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</si>
  <si>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</si>
  <si>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</si>
  <si>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</si>
  <si>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</si>
  <si>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</si>
  <si>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</si>
  <si>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</si>
  <si>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</si>
  <si>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がん検診事業基金</t>
    <rPh sb="2" eb="4">
      <t>ケンシン</t>
    </rPh>
    <rPh sb="4" eb="6">
      <t>ジギョウ</t>
    </rPh>
    <rPh sb="6" eb="8">
      <t>キキン</t>
    </rPh>
    <phoneticPr fontId="5"/>
  </si>
  <si>
    <t>学校給食費給付金交付事業基金</t>
    <rPh sb="0" eb="2">
      <t>ガッコウ</t>
    </rPh>
    <rPh sb="2" eb="4">
      <t>キュウショク</t>
    </rPh>
    <rPh sb="4" eb="5">
      <t>ヒ</t>
    </rPh>
    <rPh sb="5" eb="8">
      <t>キュウフキン</t>
    </rPh>
    <rPh sb="8" eb="10">
      <t>コウフ</t>
    </rPh>
    <rPh sb="10" eb="12">
      <t>ジギョウ</t>
    </rPh>
    <rPh sb="12" eb="14">
      <t>キキン</t>
    </rPh>
    <phoneticPr fontId="5"/>
  </si>
  <si>
    <t>下水道事業償還基金</t>
    <rPh sb="0" eb="3">
      <t>ゲスイドウ</t>
    </rPh>
    <rPh sb="3" eb="5">
      <t>ジギョウ</t>
    </rPh>
    <rPh sb="5" eb="7">
      <t>ショウカン</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</si>
  <si>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</si>
  <si>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</si>
  <si>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</si>
  <si>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</si>
  <si>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増加傾向となっており、有形固定資産減価償却率は若干改善されたものの、いづれの数値も類似団体と比較して依然と高い水準にある。ほぼ同時期に実施された２つの小学校の改築及び改修事業に伴う起債発行の影響により将来負担比率が上昇しているが、現段階で将来負担比率のピークは令和元年度としており今後は改善されていくものと予想している。
　 有形固定資産減価償却率についても、計画に基づき段階的に集約化及び除却等を行っていく。
　 引き続き、可能な限り新規地方債の発行の抑制、公共施設等の維持管理に要する経費の抑制に努め財政健全化を図っていく。</t>
    <rPh sb="9" eb="11">
      <t>ゾウカ</t>
    </rPh>
    <rPh sb="11" eb="13">
      <t>ケイコウ</t>
    </rPh>
    <rPh sb="34" eb="36">
      <t>カイゼン</t>
    </rPh>
    <rPh sb="47" eb="49">
      <t>スウチ</t>
    </rPh>
    <rPh sb="124" eb="127">
      <t>ゲンダンカイ</t>
    </rPh>
    <rPh sb="128" eb="130">
      <t>ショウライ</t>
    </rPh>
    <rPh sb="130" eb="132">
      <t>フタン</t>
    </rPh>
    <rPh sb="132" eb="134">
      <t>ヒリツ</t>
    </rPh>
    <rPh sb="139" eb="141">
      <t>レイワ</t>
    </rPh>
    <rPh sb="141" eb="143">
      <t>ガンネン</t>
    </rPh>
    <rPh sb="143" eb="144">
      <t>ド</t>
    </rPh>
    <rPh sb="149" eb="151">
      <t>コンゴ</t>
    </rPh>
    <rPh sb="152" eb="154">
      <t>カイゼン</t>
    </rPh>
    <rPh sb="162" eb="164">
      <t>ヨソウ</t>
    </rPh>
    <rPh sb="172" eb="174">
      <t>ユウケイ</t>
    </rPh>
    <rPh sb="174" eb="176">
      <t>コテイ</t>
    </rPh>
    <rPh sb="176" eb="178">
      <t>シサン</t>
    </rPh>
    <rPh sb="178" eb="180">
      <t>ゲンカ</t>
    </rPh>
    <rPh sb="180" eb="182">
      <t>ショウキャク</t>
    </rPh>
    <rPh sb="182" eb="183">
      <t>リツ</t>
    </rPh>
    <rPh sb="189" eb="191">
      <t>ケイカク</t>
    </rPh>
    <rPh sb="192" eb="193">
      <t>モト</t>
    </rPh>
    <rPh sb="195" eb="198">
      <t>ダンカイテキ</t>
    </rPh>
    <rPh sb="199" eb="202">
      <t>シュウヤクカ</t>
    </rPh>
    <rPh sb="202" eb="203">
      <t>オヨ</t>
    </rPh>
    <rPh sb="204" eb="206">
      <t>ジョキャク</t>
    </rPh>
    <rPh sb="206" eb="207">
      <t>トウ</t>
    </rPh>
    <rPh sb="208" eb="209">
      <t>オコナ</t>
    </rPh>
    <rPh sb="217" eb="218">
      <t>ヒ</t>
    </rPh>
    <rPh sb="219" eb="220">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</si>
  <si>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</si>
  <si>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</si>
  <si>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</si>
  <si>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</si>
  <si>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</si>
  <si>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</si>
  <si>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</si>
  <si>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１年度から平成２８年度まで実施した繰上償還の影響により実質公債費比率及び将来負担比率は減少傾向にあったものの、耐震に伴う中学校改築事業時に発行した地方債償還の開始、ほぼ同時期に実施された２校の小学校改築・改修事業に伴う新規地方債の発行等の影響により上昇傾向となっている。いづれの数値も類似団体と比較して高い水準にあるため、これまで以上に事務事業の見直しを更に進め、投資的事業の縮減を図り、新規地方債の発行額を抑制し健全な財政運営に努める。
　 将来負担比率と実質公債費率については、今後、減少傾向となる見通しである。</t>
    <rPh sb="227" eb="229">
      <t>ショウライ</t>
    </rPh>
    <rPh sb="229" eb="231">
      <t>フタン</t>
    </rPh>
    <rPh sb="231" eb="233">
      <t>ヒリツ</t>
    </rPh>
    <rPh sb="234" eb="236">
      <t>ジッシツ</t>
    </rPh>
    <rPh sb="236" eb="239">
      <t>コウサイヒ</t>
    </rPh>
    <rPh sb="239" eb="240">
      <t>リツ</t>
    </rPh>
    <rPh sb="246" eb="248">
      <t>コンゴ</t>
    </rPh>
    <rPh sb="249" eb="251">
      <t>ゲンショウ</t>
    </rPh>
    <rPh sb="251" eb="253">
      <t>ケイコウ</t>
    </rPh>
    <rPh sb="256" eb="258">
      <t>ミトオ</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</si>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</sst>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xmlns:c16r2="http://schemas.microsoft.com/office/drawing/2015/06/chart">
            <c:ext xmlns:c16="http://schemas.microsoft.com/office/drawing/2014/chart" uri="{C3380CC4-5D6E-409C-BE32-E72D297353CC}">
              <c16:uniqueId val="{00000000-0F21-4331-933B-606A7C1A58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140221</c:v>
                </c:pt>
                <c:pt idx="1">
                  <c:v>148389</c:v>
                </c:pt>
                <c:pt idx="2">
                  <c:v>126961</c:v>
                </c:pt>
                <c:pt idx="3">
                  <c:v>193902</c:v>
                </c:pt>
                <c:pt idx="4">
                  <c:v>118863</c:v>
                </c:pt>
              </c:numCache>
            </c:numRef>
          </c:val>
          <c:smooth val="0"/>
          <c:extLst xmlns:c16r2="http://schemas.microsoft.com/office/drawing/2015/06/chart">
            <c:ext xmlns:c16="http://schemas.microsoft.com/office/drawing/2014/chart" uri="{C3380CC4-5D6E-409C-BE32-E72D297353CC}">
              <c16:uniqueId val="{00000001-0F21-4331-933B-606A7C1A58A8}"/>
            </c:ext>
          </c:extLst>
        </c:ser>
        <c:dLbls>
          <c:showLegendKey val="0"/>
          <c:showVal val="0"/>
          <c:showCatName val="0"/>
          <c:showSerName val="0"/>
          <c:showPercent val="0"/>
          <c:showBubbleSize val="0"/>
        </c:dLbls>
        <c:marker val="1"/>
        <c:smooth val="0"/>
        <c:axId val="433232784"/>
        <c:axId val="433233568"/>
      </c:lineChart>
      <c:catAx>
        <c:axId val="43323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233568"/>
        <c:crosses val="autoZero"/>
        <c:auto val="1"/>
        <c:lblAlgn val="ctr"/>
        <c:lblOffset val="100"/>
        <c:tickLblSkip val="1"/>
        <c:tickMarkSkip val="1"/>
        <c:noMultiLvlLbl val="0"/>
      </c:catAx>
      <c:valAx>
        <c:axId val="4332335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23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2.5099999999999998</c:v>
                </c:pt>
                <c:pt idx="1">
                  <c:v>2.67</c:v>
                </c:pt>
                <c:pt idx="2">
                  <c:v>3.39</c:v>
                </c:pt>
                <c:pt idx="3">
                  <c:v>3.84</c:v>
                </c:pt>
                <c:pt idx="4">
                  <c:v>4.47</c:v>
                </c:pt>
              </c:numCache>
            </c:numRef>
          </c:val>
          <c:extLst xmlns:c16r2="http://schemas.microsoft.com/office/drawing/2015/06/chart">
            <c:ext xmlns:c16="http://schemas.microsoft.com/office/drawing/2014/chart" uri="{C3380CC4-5D6E-409C-BE32-E72D297353CC}">
              <c16:uniqueId val="{00000000-DB69-4AA0-BD7F-AEEB85E9A7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24.78</c:v>
                </c:pt>
                <c:pt idx="1">
                  <c:v>21.67</c:v>
                </c:pt>
                <c:pt idx="2">
                  <c:v>19.920000000000002</c:v>
                </c:pt>
                <c:pt idx="3">
                  <c:v>20.66</c:v>
                </c:pt>
                <c:pt idx="4">
                  <c:v>19.03</c:v>
                </c:pt>
              </c:numCache>
            </c:numRef>
          </c:val>
          <c:extLst xmlns:c16r2="http://schemas.microsoft.com/office/drawing/2015/06/chart">
            <c:ext xmlns:c16="http://schemas.microsoft.com/office/drawing/2014/chart" uri="{C3380CC4-5D6E-409C-BE32-E72D297353CC}">
              <c16:uniqueId val="{00000001-DB69-4AA0-BD7F-AEEB85E9A743}"/>
            </c:ext>
          </c:extLst>
        </c:ser>
        <c:dLbls>
          <c:showLegendKey val="0"/>
          <c:showVal val="0"/>
          <c:showCatName val="0"/>
          <c:showSerName val="0"/>
          <c:showPercent val="0"/>
          <c:showBubbleSize val="0"/>
        </c:dLbls>
        <c:gapWidth val="250"/>
        <c:overlap val="100"/>
        <c:axId val="443210912"/>
        <c:axId val="443203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7.18</c:v>
                </c:pt>
                <c:pt idx="1">
                  <c:v>-1.76</c:v>
                </c:pt>
                <c:pt idx="2">
                  <c:v>-3.62</c:v>
                </c:pt>
                <c:pt idx="3">
                  <c:v>-1.26</c:v>
                </c:pt>
                <c:pt idx="4">
                  <c:v>-3.38</c:v>
                </c:pt>
              </c:numCache>
            </c:numRef>
          </c:val>
          <c:smooth val="0"/>
          <c:extLst xmlns:c16r2="http://schemas.microsoft.com/office/drawing/2015/06/chart">
            <c:ext xmlns:c16="http://schemas.microsoft.com/office/drawing/2014/chart" uri="{C3380CC4-5D6E-409C-BE32-E72D297353CC}">
              <c16:uniqueId val="{00000002-DB69-4AA0-BD7F-AEEB85E9A743}"/>
            </c:ext>
          </c:extLst>
        </c:ser>
        <c:dLbls>
          <c:showLegendKey val="0"/>
          <c:showVal val="0"/>
          <c:showCatName val="0"/>
          <c:showSerName val="0"/>
          <c:showPercent val="0"/>
          <c:showBubbleSize val="0"/>
        </c:dLbls>
        <c:marker val="1"/>
        <c:smooth val="0"/>
        <c:axId val="443210912"/>
        <c:axId val="443203464"/>
      </c:lineChart>
      <c:catAx>
        <c:axId val="44321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3203464"/>
        <c:crosses val="autoZero"/>
        <c:auto val="1"/>
        <c:lblAlgn val="ctr"/>
        <c:lblOffset val="100"/>
        <c:tickLblSkip val="1"/>
        <c:tickMarkSkip val="1"/>
        <c:noMultiLvlLbl val="0"/>
      </c:catAx>
      <c:valAx>
        <c:axId val="443203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21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0.06</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EBF-4E68-A775-434C8369CB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EBF-4E68-A775-434C8369CB59}"/>
            </c:ext>
          </c:extLst>
        </c:ser>
        <c:ser>
          <c:idx val="2"/>
          <c:order val="2"/>
          <c:tx>
            <c:strRef>
              <c:f>データシート!$A$29</c:f>
              <c:strCache>
                <c:ptCount val="1"/>
                <c:pt idx="0">
                  <c:v>東北町介護サービス事業特別会計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EBF-4E68-A775-434C8369CB59}"/>
            </c:ext>
          </c:extLst>
        </c:ser>
        <c:ser>
          <c:idx val="3"/>
          <c:order val="3"/>
          <c:tx>
            <c:strRef>
              <c:f>データシート!$A$30</c:f>
              <c:strCache>
                <c:ptCount val="1"/>
                <c:pt idx="0">
                  <c:v>東北町農業集落排水事業特別会計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3-8EBF-4E68-A775-434C8369CB59}"/>
            </c:ext>
          </c:extLst>
        </c:ser>
        <c:ser>
          <c:idx val="4"/>
          <c:order val="4"/>
          <c:tx>
            <c:strRef>
              <c:f>データシート!$A$31</c:f>
              <c:strCache>
                <c:ptCount val="1"/>
                <c:pt idx="0">
                  <c:v>東北町後期高齢者医療特別会計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8EBF-4E68-A775-434C8369CB59}"/>
            </c:ext>
          </c:extLst>
        </c:ser>
        <c:ser>
          <c:idx val="5"/>
          <c:order val="5"/>
          <c:tx>
            <c:strRef>
              <c:f>データシート!$A$32</c:f>
              <c:strCache>
                <c:ptCount val="1"/>
                <c:pt idx="0">
                  <c:v>東北町公共下水道事業特別会計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0.08</c:v>
                </c:pt>
                <c:pt idx="4">
                  <c:v>#N/A</c:v>
                </c:pt>
                <c:pt idx="5">
                  <c:v>0.05</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5-8EBF-4E68-A775-434C8369CB59}"/>
            </c:ext>
          </c:extLst>
        </c:ser>
        <c:ser>
          <c:idx val="6"/>
          <c:order val="6"/>
          <c:tx>
            <c:strRef>
              <c:f>データシート!$A$33</c:f>
              <c:strCache>
                <c:ptCount val="1"/>
                <c:pt idx="0">
                  <c:v>東北町国民健康保険事業特別会計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0.56999999999999995</c:v>
                </c:pt>
                <c:pt idx="2">
                  <c:v>#N/A</c:v>
                </c:pt>
                <c:pt idx="3">
                  <c:v>1.1100000000000001</c:v>
                </c:pt>
                <c:pt idx="4">
                  <c:v>#N/A</c:v>
                </c:pt>
                <c:pt idx="5">
                  <c:v>1.39</c:v>
                </c:pt>
                <c:pt idx="6">
                  <c:v>#N/A</c:v>
                </c:pt>
                <c:pt idx="7">
                  <c:v>0.63</c:v>
                </c:pt>
                <c:pt idx="8">
                  <c:v>#N/A</c:v>
                </c:pt>
                <c:pt idx="9">
                  <c:v>0.72</c:v>
                </c:pt>
              </c:numCache>
            </c:numRef>
          </c:val>
          <c:extLst xmlns:c16r2="http://schemas.microsoft.com/office/drawing/2015/06/chart">
            <c:ext xmlns:c16="http://schemas.microsoft.com/office/drawing/2014/chart" uri="{C3380CC4-5D6E-409C-BE32-E72D297353CC}">
              <c16:uniqueId val="{00000006-8EBF-4E68-A775-434C8369CB59}"/>
            </c:ext>
          </c:extLst>
        </c:ser>
        <c:ser>
          <c:idx val="7"/>
          <c:order val="7"/>
          <c:tx>
            <c:strRef>
              <c:f>データシート!$A$34</c:f>
              <c:strCache>
                <c:ptCount val="1"/>
                <c:pt idx="0">
                  <c:v>東北町介護保険特別会計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0.85</c:v>
                </c:pt>
                <c:pt idx="2">
                  <c:v>#N/A</c:v>
                </c:pt>
                <c:pt idx="3">
                  <c:v>0.77</c:v>
                </c:pt>
                <c:pt idx="4">
                  <c:v>#N/A</c:v>
                </c:pt>
                <c:pt idx="5">
                  <c:v>1.18</c:v>
                </c:pt>
                <c:pt idx="6">
                  <c:v>#N/A</c:v>
                </c:pt>
                <c:pt idx="7">
                  <c:v>1.1499999999999999</c:v>
                </c:pt>
                <c:pt idx="8">
                  <c:v>#N/A</c:v>
                </c:pt>
                <c:pt idx="9">
                  <c:v>1.1599999999999999</c:v>
                </c:pt>
              </c:numCache>
            </c:numRef>
          </c:val>
          <c:extLst xmlns:c16r2="http://schemas.microsoft.com/office/drawing/2015/06/chart">
            <c:ext xmlns:c16="http://schemas.microsoft.com/office/drawing/2014/chart" uri="{C3380CC4-5D6E-409C-BE32-E72D297353CC}">
              <c16:uniqueId val="{00000007-8EBF-4E68-A775-434C8369CB59}"/>
            </c:ext>
          </c:extLst>
        </c:ser>
        <c:ser>
          <c:idx val="8"/>
          <c:order val="8"/>
          <c:tx>
            <c:strRef>
              <c:f>データシート!$A$35</c:f>
              <c:strCache>
                <c:ptCount val="1"/>
                <c:pt idx="0">
                  <c:v>東北町上水道事業会計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1.55</c:v>
                </c:pt>
                <c:pt idx="2">
                  <c:v>#N/A</c:v>
                </c:pt>
                <c:pt idx="3">
                  <c:v>1.5</c:v>
                </c:pt>
                <c:pt idx="4">
                  <c:v>#N/A</c:v>
                </c:pt>
                <c:pt idx="5">
                  <c:v>2.72</c:v>
                </c:pt>
                <c:pt idx="6">
                  <c:v>#N/A</c:v>
                </c:pt>
                <c:pt idx="7">
                  <c:v>3.05</c:v>
                </c:pt>
                <c:pt idx="8">
                  <c:v>#N/A</c:v>
                </c:pt>
                <c:pt idx="9">
                  <c:v>3.16</c:v>
                </c:pt>
              </c:numCache>
            </c:numRef>
          </c:val>
          <c:extLst xmlns:c16r2="http://schemas.microsoft.com/office/drawing/2015/06/chart">
            <c:ext xmlns:c16="http://schemas.microsoft.com/office/drawing/2014/chart" uri="{C3380CC4-5D6E-409C-BE32-E72D297353CC}">
              <c16:uniqueId val="{00000008-8EBF-4E68-A775-434C8369CB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2.5</c:v>
                </c:pt>
                <c:pt idx="2">
                  <c:v>#N/A</c:v>
                </c:pt>
                <c:pt idx="3">
                  <c:v>2.67</c:v>
                </c:pt>
                <c:pt idx="4">
                  <c:v>#N/A</c:v>
                </c:pt>
                <c:pt idx="5">
                  <c:v>3.38</c:v>
                </c:pt>
                <c:pt idx="6">
                  <c:v>#N/A</c:v>
                </c:pt>
                <c:pt idx="7">
                  <c:v>3.84</c:v>
                </c:pt>
                <c:pt idx="8">
                  <c:v>#N/A</c:v>
                </c:pt>
                <c:pt idx="9">
                  <c:v>4.46</c:v>
                </c:pt>
              </c:numCache>
            </c:numRef>
          </c:val>
          <c:extLst xmlns:c16r2="http://schemas.microsoft.com/office/drawing/2015/06/chart">
            <c:ext xmlns:c16="http://schemas.microsoft.com/office/drawing/2014/chart" uri="{C3380CC4-5D6E-409C-BE32-E72D297353CC}">
              <c16:uniqueId val="{00000009-8EBF-4E68-A775-434C8369CB59}"/>
            </c:ext>
          </c:extLst>
        </c:ser>
        <c:dLbls>
          <c:showLegendKey val="0"/>
          <c:showVal val="0"/>
          <c:showCatName val="0"/>
          <c:showSerName val="0"/>
          <c:showPercent val="0"/>
          <c:showBubbleSize val="0"/>
        </c:dLbls>
        <c:gapWidth val="150"/>
        <c:overlap val="100"/>
        <c:axId val="443205032"/>
        <c:axId val="443203856"/>
      </c:barChart>
      <c:catAx>
        <c:axId val="443205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203856"/>
        <c:crosses val="autoZero"/>
        <c:auto val="1"/>
        <c:lblAlgn val="ctr"/>
        <c:lblOffset val="100"/>
        <c:tickLblSkip val="1"/>
        <c:tickMarkSkip val="1"/>
        <c:noMultiLvlLbl val="0"/>
      </c:catAx>
      <c:valAx>
        <c:axId val="44320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205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1318</c:v>
                </c:pt>
                <c:pt idx="5">
                  <c:v>1219</c:v>
                </c:pt>
                <c:pt idx="8">
                  <c:v>1205</c:v>
                </c:pt>
                <c:pt idx="11">
                  <c:v>1194</c:v>
                </c:pt>
                <c:pt idx="14">
                  <c:v>1171</c:v>
                </c:pt>
              </c:numCache>
            </c:numRef>
          </c:val>
          <c:extLst xmlns:c16r2="http://schemas.microsoft.com/office/drawing/2015/06/chart">
            <c:ext xmlns:c16="http://schemas.microsoft.com/office/drawing/2014/chart" uri="{C3380CC4-5D6E-409C-BE32-E72D297353CC}">
              <c16:uniqueId val="{00000000-98EA-4899-B67F-BF0C2672D2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8EA-4899-B67F-BF0C2672D2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98EA-4899-B67F-BF0C2672D2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90</c:v>
                </c:pt>
                <c:pt idx="3">
                  <c:v>92</c:v>
                </c:pt>
                <c:pt idx="6">
                  <c:v>116</c:v>
                </c:pt>
                <c:pt idx="9">
                  <c:v>108</c:v>
                </c:pt>
                <c:pt idx="12">
                  <c:v>87</c:v>
                </c:pt>
              </c:numCache>
            </c:numRef>
          </c:val>
          <c:extLst xmlns:c16r2="http://schemas.microsoft.com/office/drawing/2015/06/chart">
            <c:ext xmlns:c16="http://schemas.microsoft.com/office/drawing/2014/chart" uri="{C3380CC4-5D6E-409C-BE32-E72D297353CC}">
              <c16:uniqueId val="{00000003-98EA-4899-B67F-BF0C2672D2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303</c:v>
                </c:pt>
                <c:pt idx="3">
                  <c:v>336</c:v>
                </c:pt>
                <c:pt idx="6">
                  <c:v>397</c:v>
                </c:pt>
                <c:pt idx="9">
                  <c:v>398</c:v>
                </c:pt>
                <c:pt idx="12">
                  <c:v>400</c:v>
                </c:pt>
              </c:numCache>
            </c:numRef>
          </c:val>
          <c:extLst xmlns:c16r2="http://schemas.microsoft.com/office/drawing/2015/06/chart">
            <c:ext xmlns:c16="http://schemas.microsoft.com/office/drawing/2014/chart" uri="{C3380CC4-5D6E-409C-BE32-E72D297353CC}">
              <c16:uniqueId val="{00000004-98EA-4899-B67F-BF0C2672D2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EA-4899-B67F-BF0C2672D2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8EA-4899-B67F-BF0C2672D2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1485</c:v>
                </c:pt>
                <c:pt idx="3">
                  <c:v>1344</c:v>
                </c:pt>
                <c:pt idx="6">
                  <c:v>1345</c:v>
                </c:pt>
                <c:pt idx="9">
                  <c:v>1336</c:v>
                </c:pt>
                <c:pt idx="12">
                  <c:v>1328</c:v>
                </c:pt>
              </c:numCache>
            </c:numRef>
          </c:val>
          <c:extLst xmlns:c16r2="http://schemas.microsoft.com/office/drawing/2015/06/chart">
            <c:ext xmlns:c16="http://schemas.microsoft.com/office/drawing/2014/chart" uri="{C3380CC4-5D6E-409C-BE32-E72D297353CC}">
              <c16:uniqueId val="{00000007-98EA-4899-B67F-BF0C2672D275}"/>
            </c:ext>
          </c:extLst>
        </c:ser>
        <c:dLbls>
          <c:showLegendKey val="0"/>
          <c:showVal val="0"/>
          <c:showCatName val="0"/>
          <c:showSerName val="0"/>
          <c:showPercent val="0"/>
          <c:showBubbleSize val="0"/>
        </c:dLbls>
        <c:gapWidth val="100"/>
        <c:overlap val="100"/>
        <c:axId val="443205424"/>
        <c:axId val="443201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561</c:v>
                </c:pt>
                <c:pt idx="2">
                  <c:v>#N/A</c:v>
                </c:pt>
                <c:pt idx="3">
                  <c:v>#N/A</c:v>
                </c:pt>
                <c:pt idx="4">
                  <c:v>554</c:v>
                </c:pt>
                <c:pt idx="5">
                  <c:v>#N/A</c:v>
                </c:pt>
                <c:pt idx="6">
                  <c:v>#N/A</c:v>
                </c:pt>
                <c:pt idx="7">
                  <c:v>654</c:v>
                </c:pt>
                <c:pt idx="8">
                  <c:v>#N/A</c:v>
                </c:pt>
                <c:pt idx="9">
                  <c:v>#N/A</c:v>
                </c:pt>
                <c:pt idx="10">
                  <c:v>649</c:v>
                </c:pt>
                <c:pt idx="11">
                  <c:v>#N/A</c:v>
                </c:pt>
                <c:pt idx="12">
                  <c:v>#N/A</c:v>
                </c:pt>
                <c:pt idx="13">
                  <c:v>645</c:v>
                </c:pt>
                <c:pt idx="14">
                  <c:v>#N/A</c:v>
                </c:pt>
              </c:numCache>
            </c:numRef>
          </c:val>
          <c:smooth val="0"/>
          <c:extLst xmlns:c16r2="http://schemas.microsoft.com/office/drawing/2015/06/chart">
            <c:ext xmlns:c16="http://schemas.microsoft.com/office/drawing/2014/chart" uri="{C3380CC4-5D6E-409C-BE32-E72D297353CC}">
              <c16:uniqueId val="{00000008-98EA-4899-B67F-BF0C2672D275}"/>
            </c:ext>
          </c:extLst>
        </c:ser>
        <c:dLbls>
          <c:showLegendKey val="0"/>
          <c:showVal val="0"/>
          <c:showCatName val="0"/>
          <c:showSerName val="0"/>
          <c:showPercent val="0"/>
          <c:showBubbleSize val="0"/>
        </c:dLbls>
        <c:marker val="1"/>
        <c:smooth val="0"/>
        <c:axId val="443205424"/>
        <c:axId val="443201504"/>
      </c:lineChart>
      <c:catAx>
        <c:axId val="44320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201504"/>
        <c:crosses val="autoZero"/>
        <c:auto val="1"/>
        <c:lblAlgn val="ctr"/>
        <c:lblOffset val="100"/>
        <c:tickLblSkip val="1"/>
        <c:tickMarkSkip val="1"/>
        <c:noMultiLvlLbl val="0"/>
      </c:catAx>
      <c:valAx>
        <c:axId val="44320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20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13448</c:v>
                </c:pt>
                <c:pt idx="5">
                  <c:v>13289</c:v>
                </c:pt>
                <c:pt idx="8">
                  <c:v>13077</c:v>
                </c:pt>
                <c:pt idx="11">
                  <c:v>13039</c:v>
                </c:pt>
                <c:pt idx="14">
                  <c:v>12007</c:v>
                </c:pt>
              </c:numCache>
            </c:numRef>
          </c:val>
          <c:extLst xmlns:c16r2="http://schemas.microsoft.com/office/drawing/2015/06/chart">
            <c:ext xmlns:c16="http://schemas.microsoft.com/office/drawing/2014/chart" uri="{C3380CC4-5D6E-409C-BE32-E72D297353CC}">
              <c16:uniqueId val="{00000000-8B3A-4DE2-B526-F3761F870A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162</c:v>
                </c:pt>
                <c:pt idx="5">
                  <c:v>133</c:v>
                </c:pt>
                <c:pt idx="8">
                  <c:v>75</c:v>
                </c:pt>
                <c:pt idx="11">
                  <c:v>30</c:v>
                </c:pt>
                <c:pt idx="14">
                  <c:v>7</c:v>
                </c:pt>
              </c:numCache>
            </c:numRef>
          </c:val>
          <c:extLst xmlns:c16r2="http://schemas.microsoft.com/office/drawing/2015/06/chart">
            <c:ext xmlns:c16="http://schemas.microsoft.com/office/drawing/2014/chart" uri="{C3380CC4-5D6E-409C-BE32-E72D297353CC}">
              <c16:uniqueId val="{00000001-8B3A-4DE2-B526-F3761F870A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2373</c:v>
                </c:pt>
                <c:pt idx="5">
                  <c:v>2352</c:v>
                </c:pt>
                <c:pt idx="8">
                  <c:v>2223</c:v>
                </c:pt>
                <c:pt idx="11">
                  <c:v>2242</c:v>
                </c:pt>
                <c:pt idx="14">
                  <c:v>2126</c:v>
                </c:pt>
              </c:numCache>
            </c:numRef>
          </c:val>
          <c:extLst xmlns:c16r2="http://schemas.microsoft.com/office/drawing/2015/06/chart">
            <c:ext xmlns:c16="http://schemas.microsoft.com/office/drawing/2014/chart" uri="{C3380CC4-5D6E-409C-BE32-E72D297353CC}">
              <c16:uniqueId val="{00000002-8B3A-4DE2-B526-F3761F870A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4</c:v>
                </c:pt>
                <c:pt idx="3">
                  <c:v>4</c:v>
                </c:pt>
                <c:pt idx="6">
                  <c:v>20</c:v>
                </c:pt>
                <c:pt idx="9">
                  <c:v>7</c:v>
                </c:pt>
                <c:pt idx="12">
                  <c:v>6</c:v>
                </c:pt>
              </c:numCache>
            </c:numRef>
          </c:val>
          <c:extLst xmlns:c16r2="http://schemas.microsoft.com/office/drawing/2015/06/chart">
            <c:ext xmlns:c16="http://schemas.microsoft.com/office/drawing/2014/chart" uri="{C3380CC4-5D6E-409C-BE32-E72D297353CC}">
              <c16:uniqueId val="{00000003-8B3A-4DE2-B526-F3761F870A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B3A-4DE2-B526-F3761F870A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B3A-4DE2-B526-F3761F870A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1634</c:v>
                </c:pt>
                <c:pt idx="3">
                  <c:v>1530</c:v>
                </c:pt>
                <c:pt idx="6">
                  <c:v>1386</c:v>
                </c:pt>
                <c:pt idx="9">
                  <c:v>1296</c:v>
                </c:pt>
                <c:pt idx="12">
                  <c:v>1246</c:v>
                </c:pt>
              </c:numCache>
            </c:numRef>
          </c:val>
          <c:extLst xmlns:c16r2="http://schemas.microsoft.com/office/drawing/2015/06/chart">
            <c:ext xmlns:c16="http://schemas.microsoft.com/office/drawing/2014/chart" uri="{C3380CC4-5D6E-409C-BE32-E72D297353CC}">
              <c16:uniqueId val="{00000006-8B3A-4DE2-B526-F3761F870A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528</c:v>
                </c:pt>
                <c:pt idx="3">
                  <c:v>666</c:v>
                </c:pt>
                <c:pt idx="6">
                  <c:v>941</c:v>
                </c:pt>
                <c:pt idx="9">
                  <c:v>1093</c:v>
                </c:pt>
                <c:pt idx="12">
                  <c:v>1127</c:v>
                </c:pt>
              </c:numCache>
            </c:numRef>
          </c:val>
          <c:extLst xmlns:c16r2="http://schemas.microsoft.com/office/drawing/2015/06/chart">
            <c:ext xmlns:c16="http://schemas.microsoft.com/office/drawing/2014/chart" uri="{C3380CC4-5D6E-409C-BE32-E72D297353CC}">
              <c16:uniqueId val="{00000007-8B3A-4DE2-B526-F3761F870A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6070</c:v>
                </c:pt>
                <c:pt idx="3">
                  <c:v>6150</c:v>
                </c:pt>
                <c:pt idx="6">
                  <c:v>5672</c:v>
                </c:pt>
                <c:pt idx="9">
                  <c:v>5717</c:v>
                </c:pt>
                <c:pt idx="12">
                  <c:v>5743</c:v>
                </c:pt>
              </c:numCache>
            </c:numRef>
          </c:val>
          <c:extLst xmlns:c16r2="http://schemas.microsoft.com/office/drawing/2015/06/chart">
            <c:ext xmlns:c16="http://schemas.microsoft.com/office/drawing/2014/chart" uri="{C3380CC4-5D6E-409C-BE32-E72D297353CC}">
              <c16:uniqueId val="{00000008-8B3A-4DE2-B526-F3761F870A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B3A-4DE2-B526-F3761F870A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12956</c:v>
                </c:pt>
                <c:pt idx="3">
                  <c:v>12744</c:v>
                </c:pt>
                <c:pt idx="6">
                  <c:v>12447</c:v>
                </c:pt>
                <c:pt idx="9">
                  <c:v>12935</c:v>
                </c:pt>
                <c:pt idx="12">
                  <c:v>12496</c:v>
                </c:pt>
              </c:numCache>
            </c:numRef>
          </c:val>
          <c:extLst xmlns:c16r2="http://schemas.microsoft.com/office/drawing/2015/06/chart">
            <c:ext xmlns:c16="http://schemas.microsoft.com/office/drawing/2014/chart" uri="{C3380CC4-5D6E-409C-BE32-E72D297353CC}">
              <c16:uniqueId val="{0000000A-8B3A-4DE2-B526-F3761F870A47}"/>
            </c:ext>
          </c:extLst>
        </c:ser>
        <c:dLbls>
          <c:showLegendKey val="0"/>
          <c:showVal val="0"/>
          <c:showCatName val="0"/>
          <c:showSerName val="0"/>
          <c:showPercent val="0"/>
          <c:showBubbleSize val="0"/>
        </c:dLbls>
        <c:gapWidth val="100"/>
        <c:overlap val="100"/>
        <c:axId val="443202288"/>
        <c:axId val="443205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5210</c:v>
                </c:pt>
                <c:pt idx="2">
                  <c:v>#N/A</c:v>
                </c:pt>
                <c:pt idx="3">
                  <c:v>#N/A</c:v>
                </c:pt>
                <c:pt idx="4">
                  <c:v>5321</c:v>
                </c:pt>
                <c:pt idx="5">
                  <c:v>#N/A</c:v>
                </c:pt>
                <c:pt idx="6">
                  <c:v>#N/A</c:v>
                </c:pt>
                <c:pt idx="7">
                  <c:v>5090</c:v>
                </c:pt>
                <c:pt idx="8">
                  <c:v>#N/A</c:v>
                </c:pt>
                <c:pt idx="9">
                  <c:v>#N/A</c:v>
                </c:pt>
                <c:pt idx="10">
                  <c:v>5737</c:v>
                </c:pt>
                <c:pt idx="11">
                  <c:v>#N/A</c:v>
                </c:pt>
                <c:pt idx="12">
                  <c:v>#N/A</c:v>
                </c:pt>
                <c:pt idx="13">
                  <c:v>6478</c:v>
                </c:pt>
                <c:pt idx="14">
                  <c:v>#N/A</c:v>
                </c:pt>
              </c:numCache>
            </c:numRef>
          </c:val>
          <c:smooth val="0"/>
          <c:extLst xmlns:c16r2="http://schemas.microsoft.com/office/drawing/2015/06/chart">
            <c:ext xmlns:c16="http://schemas.microsoft.com/office/drawing/2014/chart" uri="{C3380CC4-5D6E-409C-BE32-E72D297353CC}">
              <c16:uniqueId val="{0000000B-8B3A-4DE2-B526-F3761F870A47}"/>
            </c:ext>
          </c:extLst>
        </c:ser>
        <c:dLbls>
          <c:showLegendKey val="0"/>
          <c:showVal val="0"/>
          <c:showCatName val="0"/>
          <c:showSerName val="0"/>
          <c:showPercent val="0"/>
          <c:showBubbleSize val="0"/>
        </c:dLbls>
        <c:marker val="1"/>
        <c:smooth val="0"/>
        <c:axId val="443202288"/>
        <c:axId val="443205816"/>
      </c:lineChart>
      <c:catAx>
        <c:axId val="44320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205816"/>
        <c:crosses val="autoZero"/>
        <c:auto val="1"/>
        <c:lblAlgn val="ctr"/>
        <c:lblOffset val="100"/>
        <c:tickLblSkip val="1"/>
        <c:tickMarkSkip val="1"/>
        <c:noMultiLvlLbl val="0"/>
      </c:catAx>
      <c:valAx>
        <c:axId val="443205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20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1357</c:v>
                </c:pt>
                <c:pt idx="1">
                  <c:v>1393</c:v>
                </c:pt>
                <c:pt idx="2">
                  <c:v>1265</c:v>
                </c:pt>
              </c:numCache>
            </c:numRef>
          </c:val>
          <c:extLst xmlns:c16r2="http://schemas.microsoft.com/office/drawing/2015/06/chart">
            <c:ext xmlns:c16="http://schemas.microsoft.com/office/drawing/2014/chart" uri="{C3380CC4-5D6E-409C-BE32-E72D297353CC}">
              <c16:uniqueId val="{00000000-890A-47DE-9099-BB098118E8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426</c:v>
                </c:pt>
                <c:pt idx="1">
                  <c:v>376</c:v>
                </c:pt>
                <c:pt idx="2">
                  <c:v>351</c:v>
                </c:pt>
              </c:numCache>
            </c:numRef>
          </c:val>
          <c:extLst xmlns:c16r2="http://schemas.microsoft.com/office/drawing/2015/06/chart">
            <c:ext xmlns:c16="http://schemas.microsoft.com/office/drawing/2014/chart" uri="{C3380CC4-5D6E-409C-BE32-E72D297353CC}">
              <c16:uniqueId val="{00000001-890A-47DE-9099-BB098118E8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1507</c:v>
                </c:pt>
                <c:pt idx="1">
                  <c:v>1510</c:v>
                </c:pt>
                <c:pt idx="2">
                  <c:v>1227</c:v>
                </c:pt>
              </c:numCache>
            </c:numRef>
          </c:val>
          <c:extLst xmlns:c16r2="http://schemas.microsoft.com/office/drawing/2015/06/chart">
            <c:ext xmlns:c16="http://schemas.microsoft.com/office/drawing/2014/chart" uri="{C3380CC4-5D6E-409C-BE32-E72D297353CC}">
              <c16:uniqueId val="{00000002-890A-47DE-9099-BB098118E87C}"/>
            </c:ext>
          </c:extLst>
        </c:ser>
        <c:dLbls>
          <c:showLegendKey val="0"/>
          <c:showVal val="0"/>
          <c:showCatName val="0"/>
          <c:showSerName val="0"/>
          <c:showPercent val="0"/>
          <c:showBubbleSize val="0"/>
        </c:dLbls>
        <c:gapWidth val="120"/>
        <c:overlap val="100"/>
        <c:axId val="443208952"/>
        <c:axId val="443207384"/>
      </c:barChart>
      <c:catAx>
        <c:axId val="443208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3207384"/>
        <c:crosses val="autoZero"/>
        <c:auto val="1"/>
        <c:lblAlgn val="ctr"/>
        <c:lblOffset val="100"/>
        <c:tickLblSkip val="1"/>
        <c:tickMarkSkip val="1"/>
        <c:noMultiLvlLbl val="0"/>
      </c:catAx>
      <c:valAx>
        <c:axId val="443207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3208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F5-4FB1-A8C3-821E1DCECCA4}"/>
                </c:ext>
                <c:ext xmlns:c15="http://schemas.microsoft.com/office/drawing/2012/chart" uri="{CE6537A1-D6FC-4f65-9D91-7224C49458BB}">
                  <c15:dlblFieldTable>
                    <c15:dlblFTEntry>
                      <c15:txfldGUID>{F5E8A1FB-F1BA-488E-AA0D-D074FE3E4AFF}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F5-4FB1-A8C3-821E1DCECCA4}"/>
                </c:ext>
                <c:ext xmlns:c15="http://schemas.microsoft.com/office/drawing/2012/chart" uri="{CE6537A1-D6FC-4f65-9D91-7224C49458BB}">
                  <c15:dlblFieldTable>
                    <c15:dlblFTEntry>
                      <c15:txfldGUID>{4DB29B52-8B75-4F7A-B402-964472E92C27}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F5-4FB1-A8C3-821E1DCECCA4}"/>
                </c:ext>
                <c:ext xmlns:c15="http://schemas.microsoft.com/office/drawing/2012/chart" uri="{CE6537A1-D6FC-4f65-9D91-7224C49458BB}">
                  <c15:dlblFieldTable>
                    <c15:dlblFTEntry>
                      <c15:txfldGUID>{BD0444CE-530B-48BB-B2E1-538A955F33FC}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F5-4FB1-A8C3-821E1DCECCA4}"/>
                </c:ext>
                <c:ext xmlns:c15="http://schemas.microsoft.com/office/drawing/2012/chart" uri="{CE6537A1-D6FC-4f65-9D91-7224C49458BB}">
                  <c15:dlblFieldTable>
                    <c15:dlblFTEntry>
                      <c15:txfldGUID>{5537714F-AA29-41EA-8E88-A0300AD1EEF0}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F5-4FB1-A8C3-821E1DCECCA4}"/>
                </c:ext>
                <c:ext xmlns:c15="http://schemas.microsoft.com/office/drawing/2012/chart" uri="{CE6537A1-D6FC-4f65-9D91-7224C49458BB}">
                  <c15:dlblFieldTable>
                    <c15:dlblFTEntry>
                      <c15:txfldGUID>{37F2ADF1-B9D3-4060-B63C-D28C19AE2AEF}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F5-4FB1-A8C3-821E1DCECCA4}"/>
                </c:ext>
                <c:ext xmlns:c15="http://schemas.microsoft.com/office/drawing/2012/chart" uri="{CE6537A1-D6FC-4f65-9D91-7224C49458BB}">
                  <c15:dlblFieldTable>
                    <c15:dlblFTEntry>
                      <c15:txfldGUID>{34B5CDD2-AF15-434A-B775-29DC00A59974}</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F5-4FB1-A8C3-821E1DCECCA4}"/>
                </c:ext>
                <c:ext xmlns:c15="http://schemas.microsoft.com/office/drawing/2012/chart" uri="{CE6537A1-D6FC-4f65-9D91-7224C49458BB}">
                  <c15:dlblFieldTable>
                    <c15:dlblFTEntry>
                      <c15:txfldGUID>{85099769-1FD6-4881-8281-4A808CF48592}</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F5-4FB1-A8C3-821E1DCECCA4}"/>
                </c:ext>
                <c:ext xmlns:c15="http://schemas.microsoft.com/office/drawing/2012/chart" uri="{CE6537A1-D6FC-4f65-9D91-7224C49458BB}">
                  <c15:dlblFieldTable>
                    <c15:dlblFTEntry>
                      <c15:txfldGUID>{CBC68D88-455A-44DE-BC7A-E7C455BA60A4}</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F5-4FB1-A8C3-821E1DCECCA4}"/>
                </c:ext>
                <c:ext xmlns:c15="http://schemas.microsoft.com/office/drawing/2012/chart" uri="{CE6537A1-D6FC-4f65-9D91-7224C49458BB}">
                  <c15:dlblFieldTable>
                    <c15:dlblFTEntry>
                      <c15:txfldGUID>{CD12A225-EACB-4D20-B4B7-CCC4EFE6A27C}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64.900000000000006</c:v>
                </c:pt>
                <c:pt idx="16">
                  <c:v>70.2</c:v>
                </c:pt>
                <c:pt idx="24">
                  <c:v>68.599999999999994</c:v>
                </c:pt>
                <c:pt idx="32">
                  <c:v>66</c:v>
                </c:pt>
              </c:numCache>
            </c:numRef>
          </c:xVal>
          <c:yVal>
            <c:numRef>
              <c:f>公会計指標分析・財政指標組合せ分析表!$BP$51:$DC$51</c:f>
              <c:numCache>
                <c:formatCode>#,##0.0;"▲ "#,##0.0</c:formatCode>
                <c:ptCount val="40"/>
                <c:pt idx="8">
                  <c:v>92.4</c:v>
                </c:pt>
                <c:pt idx="16">
                  <c:v>90.8</c:v>
                </c:pt>
                <c:pt idx="24">
                  <c:v>103.2</c:v>
                </c:pt>
                <c:pt idx="32">
                  <c:v>118.2</c:v>
                </c:pt>
              </c:numCache>
            </c:numRef>
          </c:yVal>
          <c:smooth val="0"/>
          <c:extLst xmlns:c16r2="http://schemas.microsoft.com/office/drawing/2015/06/chart">
            <c:ext xmlns:c16="http://schemas.microsoft.com/office/drawing/2014/chart" uri="{C3380CC4-5D6E-409C-BE32-E72D297353CC}">
              <c16:uniqueId val="{00000009-59F5-4FB1-A8C3-821E1DCECC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F5-4FB1-A8C3-821E1DCECCA4}"/>
                </c:ext>
                <c:ext xmlns:c15="http://schemas.microsoft.com/office/drawing/2012/chart" uri="{CE6537A1-D6FC-4f65-9D91-7224C49458BB}">
                  <c15:dlblFieldTable>
                    <c15:dlblFTEntry>
                      <c15:txfldGUID>{A138081E-57F6-4E74-98D8-C339D4FE9E3A}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9F5-4FB1-A8C3-821E1DCECCA4}"/>
                </c:ext>
                <c:ext xmlns:c15="http://schemas.microsoft.com/office/drawing/2012/chart" uri="{CE6537A1-D6FC-4f65-9D91-7224C49458BB}">
                  <c15:dlblFieldTable>
                    <c15:dlblFTEntry>
                      <c15:txfldGUID>{DC34A180-83C6-4532-BE8F-8D0DCC814F43}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9F5-4FB1-A8C3-821E1DCECCA4}"/>
                </c:ext>
                <c:ext xmlns:c15="http://schemas.microsoft.com/office/drawing/2012/chart" uri="{CE6537A1-D6FC-4f65-9D91-7224C49458BB}">
                  <c15:dlblFieldTable>
                    <c15:dlblFTEntry>
                      <c15:txfldGUID>{1E10E6A1-3023-4F46-80AE-FEE094604CBF}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9F5-4FB1-A8C3-821E1DCECCA4}"/>
                </c:ext>
                <c:ext xmlns:c15="http://schemas.microsoft.com/office/drawing/2012/chart" uri="{CE6537A1-D6FC-4f65-9D91-7224C49458BB}">
                  <c15:dlblFieldTable>
                    <c15:dlblFTEntry>
                      <c15:txfldGUID>{FBFA7FDF-9700-4153-B6E1-D70CEFC43BB7}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9F5-4FB1-A8C3-821E1DCECCA4}"/>
                </c:ext>
                <c:ext xmlns:c15="http://schemas.microsoft.com/office/drawing/2012/chart" uri="{CE6537A1-D6FC-4f65-9D91-7224C49458BB}">
                  <c15:dlblFieldTable>
                    <c15:dlblFTEntry>
                      <c15:txfldGUID>{F7A0AAC5-477B-45D4-B185-B7D05E8CF58B}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9F5-4FB1-A8C3-821E1DCECCA4}"/>
                </c:ext>
                <c:ext xmlns:c15="http://schemas.microsoft.com/office/drawing/2012/chart" uri="{CE6537A1-D6FC-4f65-9D91-7224C49458BB}">
                  <c15:dlblFieldTable>
                    <c15:dlblFTEntry>
                      <c15:txfldGUID>{4FD22EDA-AACA-4514-8B30-06A83BCDC7F5}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9F5-4FB1-A8C3-821E1DCECCA4}"/>
                </c:ext>
                <c:ext xmlns:c15="http://schemas.microsoft.com/office/drawing/2012/chart" uri="{CE6537A1-D6FC-4f65-9D91-7224C49458BB}">
                  <c15:dlblFieldTable>
                    <c15:dlblFTEntry>
                      <c15:txfldGUID>{ECFBA450-D8AF-44A9-90A5-15FDB8F32F5E}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9F5-4FB1-A8C3-821E1DCECCA4}"/>
                </c:ext>
                <c:ext xmlns:c15="http://schemas.microsoft.com/office/drawing/2012/chart" uri="{CE6537A1-D6FC-4f65-9D91-7224C49458BB}">
                  <c15:dlblFieldTable>
                    <c15:dlblFTEntry>
                      <c15:txfldGUID>{C4A43529-2C4F-4E3C-BF28-F29DFC6F4968}</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9F5-4FB1-A8C3-821E1DCECCA4}"/>
                </c:ext>
                <c:ext xmlns:c15="http://schemas.microsoft.com/office/drawing/2012/chart" uri="{CE6537A1-D6FC-4f65-9D91-7224C49458BB}">
                  <c15:dlblFieldTable>
                    <c15:dlblFTEntry>
                      <c15:txfldGUID>{0D180023-D04E-40C6-A76F-14583D6DF212}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58.6</c:v>
                </c:pt>
                <c:pt idx="24">
                  <c:v>59.5</c:v>
                </c:pt>
                <c:pt idx="32">
                  <c:v>60.5</c:v>
                </c:pt>
              </c:numCache>
            </c:numRef>
          </c:xVal>
          <c:yVal>
            <c:numRef>
              <c:f>公会計指標分析・財政指標組合せ分析表!$BP$55:$DC$55</c:f>
              <c:numCache>
                <c:formatCode>#,##0.0;"▲ "#,##0.0</c:formatCode>
                <c:ptCount val="40"/>
                <c:pt idx="8">
                  <c:v>24</c:v>
                </c:pt>
                <c:pt idx="16">
                  <c:v>19.8</c:v>
                </c:pt>
                <c:pt idx="24">
                  <c:v>19.8</c:v>
                </c:pt>
                <c:pt idx="32">
                  <c:v>20</c:v>
                </c:pt>
              </c:numCache>
            </c:numRef>
          </c:yVal>
          <c:smooth val="0"/>
          <c:extLst xmlns:c16r2="http://schemas.microsoft.com/office/drawing/2015/06/chart">
            <c:ext xmlns:c16="http://schemas.microsoft.com/office/drawing/2014/chart" uri="{C3380CC4-5D6E-409C-BE32-E72D297353CC}">
              <c16:uniqueId val="{00000013-59F5-4FB1-A8C3-821E1DCECCA4}"/>
            </c:ext>
          </c:extLst>
        </c:ser>
        <c:dLbls>
          <c:showLegendKey val="0"/>
          <c:showVal val="1"/>
          <c:showCatName val="0"/>
          <c:showSerName val="0"/>
          <c:showPercent val="0"/>
          <c:showBubbleSize val="0"/>
        </c:dLbls>
        <c:axId val="442529208"/>
        <c:axId val="442529600"/>
      </c:scatterChart>
      <c:valAx>
        <c:axId val="442529208"/>
        <c:scaling>
          <c:orientation val="minMax"/>
          <c:max val="7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529600"/>
        <c:crosses val="autoZero"/>
        <c:crossBetween val="midCat"/>
      </c:valAx>
      <c:valAx>
        <c:axId val="442529600"/>
        <c:scaling>
          <c:orientation val="minMax"/>
          <c:max val="13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529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699343634843248E-2"/>
                  <c:y val="-4.871063704742836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04-4070-96E7-D33BC81D18EE}"/>
                </c:ext>
                <c:ext xmlns:c15="http://schemas.microsoft.com/office/drawing/2012/chart" uri="{CE6537A1-D6FC-4f65-9D91-7224C49458BB}">
                  <c15:dlblFieldTable>
                    <c15:dlblFTEntry>
                      <c15:txfldGUID>{5EEBC6BE-8B4C-4C3D-B971-805AADB64AFC}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F04-4070-96E7-D33BC81D18EE}"/>
                </c:ext>
                <c:ext xmlns:c15="http://schemas.microsoft.com/office/drawing/2012/chart" uri="{CE6537A1-D6FC-4f65-9D91-7224C49458BB}">
                  <c15:dlblFieldTable>
                    <c15:dlblFTEntry>
                      <c15:txfldGUID>{2861BEB6-ECFF-4E4B-8CDF-2066954EB247}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F04-4070-96E7-D33BC81D18EE}"/>
                </c:ext>
                <c:ext xmlns:c15="http://schemas.microsoft.com/office/drawing/2012/chart" uri="{CE6537A1-D6FC-4f65-9D91-7224C49458BB}">
                  <c15:dlblFieldTable>
                    <c15:dlblFTEntry>
                      <c15:txfldGUID>{392B6B15-9674-4A64-A74B-BCAF8FEF5702}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F04-4070-96E7-D33BC81D18EE}"/>
                </c:ext>
                <c:ext xmlns:c15="http://schemas.microsoft.com/office/drawing/2012/chart" uri="{CE6537A1-D6FC-4f65-9D91-7224C49458BB}">
                  <c15:dlblFieldTable>
                    <c15:dlblFTEntry>
                      <c15:txfldGUID>{25ADAC72-A30E-4088-8B49-63EC94BC94D3}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F04-4070-96E7-D33BC81D18EE}"/>
                </c:ext>
                <c:ext xmlns:c15="http://schemas.microsoft.com/office/drawing/2012/chart" uri="{CE6537A1-D6FC-4f65-9D91-7224C49458BB}">
                  <c15:dlblFieldTable>
                    <c15:dlblFTEntry>
                      <c15:txfldGUID>{BB37A272-04FE-426F-A391-306A0972DCF1}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F04-4070-96E7-D33BC81D18EE}"/>
                </c:ext>
                <c:ext xmlns:c15="http://schemas.microsoft.com/office/drawing/2012/chart" uri="{CE6537A1-D6FC-4f65-9D91-7224C49458BB}">
                  <c15:dlblFieldTable>
                    <c15:dlblFTEntry>
                      <c15:txfldGUID>{DC387A81-5CCA-40A0-8931-75E4078BA9E4}</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2696639603378021E-2"/>
                  <c:y val="-7.612265712815953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F04-4070-96E7-D33BC81D18EE}"/>
                </c:ext>
                <c:ext xmlns:c15="http://schemas.microsoft.com/office/drawing/2012/chart" uri="{CE6537A1-D6FC-4f65-9D91-7224C49458BB}">
                  <c15:dlblFieldTable>
                    <c15:dlblFTEntry>
                      <c15:txfldGUID>{6E4B85BD-ED88-436D-99F2-58D3635DDBBF}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F04-4070-96E7-D33BC81D18EE}"/>
                </c:ext>
                <c:ext xmlns:c15="http://schemas.microsoft.com/office/drawing/2012/chart" uri="{CE6537A1-D6FC-4f65-9D91-7224C49458BB}">
                  <c15:dlblFieldTable>
                    <c15:dlblFTEntry>
                      <c15:txfldGUID>{28A5FD7B-9845-4EBF-BF24-2615C7F62D36}</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F04-4070-96E7-D33BC81D18EE}"/>
                </c:ext>
                <c:ext xmlns:c15="http://schemas.microsoft.com/office/drawing/2012/chart" uri="{CE6537A1-D6FC-4f65-9D91-7224C49458BB}">
                  <c15:dlblFieldTable>
                    <c15:dlblFTEntry>
                      <c15:txfldGUID>{6CC04225-A283-4D24-86EF-1A1E447C1E17}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9.8000000000000007</c:v>
                </c:pt>
                <c:pt idx="16">
                  <c:v>10.3</c:v>
                </c:pt>
                <c:pt idx="24">
                  <c:v>10.9</c:v>
                </c:pt>
                <c:pt idx="32">
                  <c:v>11.7</c:v>
                </c:pt>
              </c:numCache>
            </c:numRef>
          </c:xVal>
          <c:yVal>
            <c:numRef>
              <c:f>公会計指標分析・財政指標組合せ分析表!$BP$73:$DC$73</c:f>
              <c:numCache>
                <c:formatCode>#,##0.0;"▲ "#,##0.0</c:formatCode>
                <c:ptCount val="40"/>
                <c:pt idx="0">
                  <c:v>89.1</c:v>
                </c:pt>
                <c:pt idx="8">
                  <c:v>92.4</c:v>
                </c:pt>
                <c:pt idx="16">
                  <c:v>90.8</c:v>
                </c:pt>
                <c:pt idx="24">
                  <c:v>103.2</c:v>
                </c:pt>
                <c:pt idx="32">
                  <c:v>118.2</c:v>
                </c:pt>
              </c:numCache>
            </c:numRef>
          </c:yVal>
          <c:smooth val="0"/>
          <c:extLst xmlns:c16r2="http://schemas.microsoft.com/office/drawing/2015/06/chart">
            <c:ext xmlns:c16="http://schemas.microsoft.com/office/drawing/2014/chart" uri="{C3380CC4-5D6E-409C-BE32-E72D297353CC}">
              <c16:uniqueId val="{00000009-9F04-4070-96E7-D33BC81D18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F04-4070-96E7-D33BC81D18EE}"/>
                </c:ext>
                <c:ext xmlns:c15="http://schemas.microsoft.com/office/drawing/2012/chart" uri="{CE6537A1-D6FC-4f65-9D91-7224C49458BB}">
                  <c15:dlblFieldTable>
                    <c15:dlblFTEntry>
                      <c15:txfldGUID>{F8D91C67-B92B-4D2F-A4AB-ED18E0267203}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F04-4070-96E7-D33BC81D18EE}"/>
                </c:ext>
                <c:ext xmlns:c15="http://schemas.microsoft.com/office/drawing/2012/chart" uri="{CE6537A1-D6FC-4f65-9D91-7224C49458BB}">
                  <c15:dlblFieldTable>
                    <c15:dlblFTEntry>
                      <c15:txfldGUID>{E4534DE9-263A-4268-9EB4-878E5143AD86}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F04-4070-96E7-D33BC81D18EE}"/>
                </c:ext>
                <c:ext xmlns:c15="http://schemas.microsoft.com/office/drawing/2012/chart" uri="{CE6537A1-D6FC-4f65-9D91-7224C49458BB}">
                  <c15:dlblFieldTable>
                    <c15:dlblFTEntry>
                      <c15:txfldGUID>{8B569C72-ED98-43EA-AE4E-40A3DA396F52}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F04-4070-96E7-D33BC81D18EE}"/>
                </c:ext>
                <c:ext xmlns:c15="http://schemas.microsoft.com/office/drawing/2012/chart" uri="{CE6537A1-D6FC-4f65-9D91-7224C49458BB}">
                  <c15:dlblFieldTable>
                    <c15:dlblFTEntry>
                      <c15:txfldGUID>{3D6FD4F8-4B60-42A9-9FBD-AF696A6E770B}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F04-4070-96E7-D33BC81D18EE}"/>
                </c:ext>
                <c:ext xmlns:c15="http://schemas.microsoft.com/office/drawing/2012/chart" uri="{CE6537A1-D6FC-4f65-9D91-7224C49458BB}">
                  <c15:dlblFieldTable>
                    <c15:dlblFTEntry>
                      <c15:txfldGUID>{C72A725A-42C4-4026-AA34-24444CC4A925}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F04-4070-96E7-D33BC81D18EE}"/>
                </c:ext>
                <c:ext xmlns:c15="http://schemas.microsoft.com/office/drawing/2012/chart" uri="{CE6537A1-D6FC-4f65-9D91-7224C49458BB}">
                  <c15:dlblFieldTable>
                    <c15:dlblFTEntry>
                      <c15:txfldGUID>{553F823A-6DFE-4841-ABF1-AB6CD341C761}</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0699415428371884E-2"/>
                  <c:y val="-4.410948779614035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F04-4070-96E7-D33BC81D18EE}"/>
                </c:ext>
                <c:ext xmlns:c15="http://schemas.microsoft.com/office/drawing/2012/chart" uri="{CE6537A1-D6FC-4f65-9D91-7224C49458BB}">
                  <c15:dlblFieldTable>
                    <c15:dlblFTEntry>
                      <c15:txfldGUID>{578D3097-BF7B-4FA7-B973-D00D87156620}</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2696567809849419E-2"/>
                  <c:y val="-5.326298182007484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F04-4070-96E7-D33BC81D18EE}"/>
                </c:ext>
                <c:ext xmlns:c15="http://schemas.microsoft.com/office/drawing/2012/chart" uri="{CE6537A1-D6FC-4f65-9D91-7224C49458BB}">
                  <c15:dlblFieldTable>
                    <c15:dlblFTEntry>
                      <c15:txfldGUID>{77A9CC87-7874-4EBF-A8C5-80041AC19019}</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8.98773004033817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F04-4070-96E7-D33BC81D18EE}"/>
                </c:ext>
                <c:ext xmlns:c15="http://schemas.microsoft.com/office/drawing/2012/chart" uri="{CE6537A1-D6FC-4f65-9D91-7224C49458BB}">
                  <c15:dlblFieldTable>
                    <c15:dlblFTEntry>
                      <c15:txfldGUID>{30895E19-CEE6-4C0F-B23F-B50FD374421C}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xmlns:c16r2="http://schemas.microsoft.com/office/drawing/2015/06/chart">
            <c:ext xmlns:c16="http://schemas.microsoft.com/office/drawing/2014/chart" uri="{C3380CC4-5D6E-409C-BE32-E72D297353CC}">
              <c16:uniqueId val="{00000013-9F04-4070-96E7-D33BC81D18EE}"/>
            </c:ext>
          </c:extLst>
        </c:ser>
        <c:dLbls>
          <c:showLegendKey val="0"/>
          <c:showVal val="1"/>
          <c:showCatName val="0"/>
          <c:showSerName val="0"/>
          <c:showPercent val="0"/>
          <c:showBubbleSize val="0"/>
        </c:dLbls>
        <c:axId val="442530776"/>
        <c:axId val="442524112"/>
      </c:scatterChart>
      <c:valAx>
        <c:axId val="442530776"/>
        <c:scaling>
          <c:orientation val="minMax"/>
          <c:max val="12"/>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524112"/>
        <c:crosses val="autoZero"/>
        <c:crossBetween val="midCat"/>
      </c:valAx>
      <c:valAx>
        <c:axId val="442524112"/>
        <c:scaling>
          <c:orientation val="minMax"/>
          <c:max val="13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530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17,300
326.50
12,166,756
11,825,661
297,119
6,648,816
12,496,218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財政力指数は、昨年と同じ数値ではあるが、県平均よりも低く類似団体平均を０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０６ポイント下回っている。町内に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大規模な事業所や産業が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乏しいため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、法人税や償却資産も含めた固定資産税の課税状況は若干弱いものであると考えている。 また、農業・漁業の所得が回復していない現状であるため今後の見通しも厳しい状況である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依然として地方交付税への依存度が高いため、引き続き、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義</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務的経費</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も含め歳出全体の見直し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町税等の収納強化に努め、起債発行を抑制し財政基盤の強化を図る。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2" name="直線コネクタ 71"/>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xdr:cNvCxnSpPr/>
      </xdr:nvCxnSpPr>
      <xdr:spPr>
        <a:xfrm flipV="1">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経常収支比率は、各項目で増減はあったものの前年より１．６％改善され、県平均よりも低く類似団体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いる。除雪経費や他会計への繰出金の減少により数値的には改善されてはいるが、依然として財政基盤は強固なものではないため、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今後も職員数の適正化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新規地方債の発行抑制及び全ての事務事業の優先度を見極めながら計画的に廃止・縮小を進め、経常経費の削減を図るとともに、町税徴収率の向上などにより経常経費一般財源の増収に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取り組み財政健全化に努める。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62</xdr:row>
      <xdr:rowOff>157056</xdr:rowOff>
    </xdr:to>
    <xdr:cxnSp macro="">
      <xdr:nvCxnSpPr>
        <xdr:cNvPr id="132" name="直線コネクタ 131"/>
        <xdr:cNvCxnSpPr/>
      </xdr:nvCxnSpPr>
      <xdr:spPr>
        <a:xfrm flipV="1">
          <a:off x="4114800" y="1065826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3"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62</xdr:row>
      <xdr:rowOff>157056</xdr:rowOff>
    </xdr:to>
    <xdr:cxnSp macro="">
      <xdr:nvCxnSpPr>
        <xdr:cNvPr id="135" name="直線コネクタ 134"/>
        <xdr:cNvCxnSpPr/>
      </xdr:nvCxnSpPr>
      <xdr:spPr>
        <a:xfrm>
          <a:off x="3225800" y="10786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62</xdr:row>
      <xdr:rowOff>157056</xdr:rowOff>
    </xdr:to>
    <xdr:cxnSp macro="">
      <xdr:nvCxnSpPr>
        <xdr:cNvPr id="138" name="直線コネクタ 137"/>
        <xdr:cNvCxnSpPr/>
      </xdr:nvCxnSpPr>
      <xdr:spPr>
        <a:xfrm>
          <a:off x="2336800" y="1059391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40" name="テキスト ボックス 139"/>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113877</xdr:rowOff>
    </xdr:from>
    <xdr:to>
      <xdr:col>11</xdr:col>
      <xdr:colOff>31750</xdr:colOff>
      <xdr:row>61</xdr:row>
      <xdr:rowOff>135467</xdr:rowOff>
    </xdr:to>
    <xdr:cxnSp macro="">
      <xdr:nvCxnSpPr>
        <xdr:cNvPr id="141" name="直線コネクタ 140"/>
        <xdr:cNvCxnSpPr/>
      </xdr:nvCxnSpPr>
      <xdr:spPr>
        <a:xfrm>
          <a:off x="1447800" y="1040087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5" name="テキスト ボックス 144"/>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1" name="楕円 150"/>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165540</xdr:rowOff>
    </xdr:from>
    <xdr:ext cx="762000" cy="259045"/>
    <xdr:sp macro="" textlink="">
      <xdr:nvSpPr>
        <xdr:cNvPr id="152" name="財政構造の弾力性該当値テキスト"/>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4" name="テキスト ボックス 153"/>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6" name="テキスト ボックス 155"/>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7" name="楕円 156"/>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8" name="テキスト ボックス 157"/>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63077</xdr:rowOff>
    </xdr:from>
    <xdr:to>
      <xdr:col>7</xdr:col>
      <xdr:colOff>31750</xdr:colOff>
      <xdr:row>60</xdr:row>
      <xdr:rowOff>164677</xdr:rowOff>
    </xdr:to>
    <xdr:sp macro="" textlink="">
      <xdr:nvSpPr>
        <xdr:cNvPr id="159" name="楕円 158"/>
        <xdr:cNvSpPr/>
      </xdr:nvSpPr>
      <xdr:spPr>
        <a:xfrm>
          <a:off x="1397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3404</xdr:rowOff>
    </xdr:from>
    <xdr:ext cx="762000" cy="259045"/>
    <xdr:sp macro="" textlink="">
      <xdr:nvSpPr>
        <xdr:cNvPr id="160" name="テキスト ボックス 159"/>
        <xdr:cNvSpPr txBox="1"/>
      </xdr:nvSpPr>
      <xdr:spPr>
        <a:xfrm>
          <a:off x="1066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退職職員の補充</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人員を抑制したことによる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一般財源ベースで前年比５％のマイナスシーリングを実施したこと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により、類似団体平均を下回るようになっている。</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また、除雪経費の減少に伴い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抑制されたことにより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数値的に前年より減少したものの、施設の老朽化等により維持管理費は増加することが想定されるため、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今後は公共施設等総合管理計画による施設の統廃合を含めた検討が必要である。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今後も、事務事業の見直しを行い、経費削減に向けた取り組みを実施していく。</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84182</xdr:rowOff>
    </xdr:from>
    <xdr:to>
      <xdr:col>23</xdr:col>
      <xdr:colOff>133350</xdr:colOff>
      <xdr:row>83</xdr:row>
      <xdr:rowOff>4744</xdr:rowOff>
    </xdr:to>
    <xdr:cxnSp macro="">
      <xdr:nvCxnSpPr>
        <xdr:cNvPr id="197" name="直線コネクタ 196"/>
        <xdr:cNvCxnSpPr/>
      </xdr:nvCxnSpPr>
      <xdr:spPr>
        <a:xfrm flipV="1">
          <a:off x="4114800" y="14143082"/>
          <a:ext cx="8382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8" name="人件費・物件費等の状況平均値テキスト"/>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107079</xdr:rowOff>
    </xdr:from>
    <xdr:to>
      <xdr:col>19</xdr:col>
      <xdr:colOff>133350</xdr:colOff>
      <xdr:row>83</xdr:row>
      <xdr:rowOff>4744</xdr:rowOff>
    </xdr:to>
    <xdr:cxnSp macro="">
      <xdr:nvCxnSpPr>
        <xdr:cNvPr id="200" name="直線コネクタ 199"/>
        <xdr:cNvCxnSpPr/>
      </xdr:nvCxnSpPr>
      <xdr:spPr>
        <a:xfrm>
          <a:off x="3225800" y="14165979"/>
          <a:ext cx="889000" cy="6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202" name="テキスト ボックス 201"/>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96627</xdr:rowOff>
    </xdr:from>
    <xdr:to>
      <xdr:col>15</xdr:col>
      <xdr:colOff>82550</xdr:colOff>
      <xdr:row>82</xdr:row>
      <xdr:rowOff>107079</xdr:rowOff>
    </xdr:to>
    <xdr:cxnSp macro="">
      <xdr:nvCxnSpPr>
        <xdr:cNvPr id="203" name="直線コネクタ 202"/>
        <xdr:cNvCxnSpPr/>
      </xdr:nvCxnSpPr>
      <xdr:spPr>
        <a:xfrm>
          <a:off x="2336800" y="14155527"/>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5" name="テキスト ボックス 204"/>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16501</xdr:rowOff>
    </xdr:from>
    <xdr:to>
      <xdr:col>11</xdr:col>
      <xdr:colOff>31750</xdr:colOff>
      <xdr:row>82</xdr:row>
      <xdr:rowOff>96627</xdr:rowOff>
    </xdr:to>
    <xdr:cxnSp macro="">
      <xdr:nvCxnSpPr>
        <xdr:cNvPr id="206" name="直線コネクタ 205"/>
        <xdr:cNvCxnSpPr/>
      </xdr:nvCxnSpPr>
      <xdr:spPr>
        <a:xfrm>
          <a:off x="1447800" y="14075401"/>
          <a:ext cx="889000" cy="8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137317</xdr:rowOff>
    </xdr:from>
    <xdr:ext cx="762000" cy="259045"/>
    <xdr:sp macro="" textlink="">
      <xdr:nvSpPr>
        <xdr:cNvPr id="208" name="テキスト ボックス 207"/>
        <xdr:cNvSpPr txBox="1"/>
      </xdr:nvSpPr>
      <xdr:spPr>
        <a:xfrm>
          <a:off x="1955800" y="143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9" name="フローチャート: 判断 208"/>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116702</xdr:rowOff>
    </xdr:from>
    <xdr:ext cx="762000" cy="259045"/>
    <xdr:sp macro="" textlink="">
      <xdr:nvSpPr>
        <xdr:cNvPr id="210" name="テキスト ボックス 209"/>
        <xdr:cNvSpPr txBox="1"/>
      </xdr:nvSpPr>
      <xdr:spPr>
        <a:xfrm>
          <a:off x="1066800" y="143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33382</xdr:rowOff>
    </xdr:from>
    <xdr:to>
      <xdr:col>23</xdr:col>
      <xdr:colOff>184150</xdr:colOff>
      <xdr:row>82</xdr:row>
      <xdr:rowOff>134982</xdr:rowOff>
    </xdr:to>
    <xdr:sp macro="" textlink="">
      <xdr:nvSpPr>
        <xdr:cNvPr id="216" name="楕円 215"/>
        <xdr:cNvSpPr/>
      </xdr:nvSpPr>
      <xdr:spPr>
        <a:xfrm>
          <a:off x="4902200" y="140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49909</xdr:rowOff>
    </xdr:from>
    <xdr:ext cx="762000" cy="259045"/>
    <xdr:sp macro="" textlink="">
      <xdr:nvSpPr>
        <xdr:cNvPr id="217" name="人件費・物件費等の状況該当値テキスト"/>
        <xdr:cNvSpPr txBox="1"/>
      </xdr:nvSpPr>
      <xdr:spPr>
        <a:xfrm>
          <a:off x="5041900" y="1393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125394</xdr:rowOff>
    </xdr:from>
    <xdr:to>
      <xdr:col>19</xdr:col>
      <xdr:colOff>184150</xdr:colOff>
      <xdr:row>83</xdr:row>
      <xdr:rowOff>55544</xdr:rowOff>
    </xdr:to>
    <xdr:sp macro="" textlink="">
      <xdr:nvSpPr>
        <xdr:cNvPr id="218" name="楕円 217"/>
        <xdr:cNvSpPr/>
      </xdr:nvSpPr>
      <xdr:spPr>
        <a:xfrm>
          <a:off x="4064000" y="141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65721</xdr:rowOff>
    </xdr:from>
    <xdr:ext cx="736600" cy="259045"/>
    <xdr:sp macro="" textlink="">
      <xdr:nvSpPr>
        <xdr:cNvPr id="219" name="テキスト ボックス 218"/>
        <xdr:cNvSpPr txBox="1"/>
      </xdr:nvSpPr>
      <xdr:spPr>
        <a:xfrm>
          <a:off x="3733800" y="13953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56279</xdr:rowOff>
    </xdr:from>
    <xdr:to>
      <xdr:col>15</xdr:col>
      <xdr:colOff>133350</xdr:colOff>
      <xdr:row>82</xdr:row>
      <xdr:rowOff>157879</xdr:rowOff>
    </xdr:to>
    <xdr:sp macro="" textlink="">
      <xdr:nvSpPr>
        <xdr:cNvPr id="220" name="楕円 219"/>
        <xdr:cNvSpPr/>
      </xdr:nvSpPr>
      <xdr:spPr>
        <a:xfrm>
          <a:off x="3175000" y="141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168056</xdr:rowOff>
    </xdr:from>
    <xdr:ext cx="762000" cy="259045"/>
    <xdr:sp macro="" textlink="">
      <xdr:nvSpPr>
        <xdr:cNvPr id="221" name="テキスト ボックス 220"/>
        <xdr:cNvSpPr txBox="1"/>
      </xdr:nvSpPr>
      <xdr:spPr>
        <a:xfrm>
          <a:off x="2844800" y="1388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45827</xdr:rowOff>
    </xdr:from>
    <xdr:to>
      <xdr:col>11</xdr:col>
      <xdr:colOff>82550</xdr:colOff>
      <xdr:row>82</xdr:row>
      <xdr:rowOff>147427</xdr:rowOff>
    </xdr:to>
    <xdr:sp macro="" textlink="">
      <xdr:nvSpPr>
        <xdr:cNvPr id="222" name="楕円 221"/>
        <xdr:cNvSpPr/>
      </xdr:nvSpPr>
      <xdr:spPr>
        <a:xfrm>
          <a:off x="2286000" y="141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157604</xdr:rowOff>
    </xdr:from>
    <xdr:ext cx="762000" cy="259045"/>
    <xdr:sp macro="" textlink="">
      <xdr:nvSpPr>
        <xdr:cNvPr id="223" name="テキスト ボックス 222"/>
        <xdr:cNvSpPr txBox="1"/>
      </xdr:nvSpPr>
      <xdr:spPr>
        <a:xfrm>
          <a:off x="1955800" y="138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137151</xdr:rowOff>
    </xdr:from>
    <xdr:to>
      <xdr:col>7</xdr:col>
      <xdr:colOff>31750</xdr:colOff>
      <xdr:row>82</xdr:row>
      <xdr:rowOff>67301</xdr:rowOff>
    </xdr:to>
    <xdr:sp macro="" textlink="">
      <xdr:nvSpPr>
        <xdr:cNvPr id="224" name="楕円 223"/>
        <xdr:cNvSpPr/>
      </xdr:nvSpPr>
      <xdr:spPr>
        <a:xfrm>
          <a:off x="1397000" y="140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77478</xdr:rowOff>
    </xdr:from>
    <xdr:ext cx="762000" cy="259045"/>
    <xdr:sp macro="" textlink="">
      <xdr:nvSpPr>
        <xdr:cNvPr id="225" name="テキスト ボックス 224"/>
        <xdr:cNvSpPr txBox="1"/>
      </xdr:nvSpPr>
      <xdr:spPr>
        <a:xfrm>
          <a:off x="1066800" y="137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職員構成に変動等より前年度比０．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ポイント増となっており、類似団体平均を２．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ポイント上回り全国的にも高い水準にある。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定員管理の適正化と合わせて給与体系や諸手当の支給等の見直しを行うなど、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給与</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制度の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適正</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な運用に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8" name="直線コネクタ 257"/>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9" name="給与水準   （国との比較）最小値テキスト"/>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60" name="直線コネクタ 259"/>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56356</xdr:rowOff>
    </xdr:from>
    <xdr:to>
      <xdr:col>81</xdr:col>
      <xdr:colOff>44450</xdr:colOff>
      <xdr:row>86</xdr:row>
      <xdr:rowOff>116681</xdr:rowOff>
    </xdr:to>
    <xdr:cxnSp macro="">
      <xdr:nvCxnSpPr>
        <xdr:cNvPr id="263" name="直線コネクタ 262"/>
        <xdr:cNvCxnSpPr/>
      </xdr:nvCxnSpPr>
      <xdr:spPr>
        <a:xfrm>
          <a:off x="16179800" y="1480105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78440</xdr:rowOff>
    </xdr:from>
    <xdr:ext cx="762000" cy="259045"/>
    <xdr:sp macro="" textlink="">
      <xdr:nvSpPr>
        <xdr:cNvPr id="264" name="給与水準   （国との比較）平均値テキスト"/>
        <xdr:cNvSpPr txBox="1"/>
      </xdr:nvSpPr>
      <xdr:spPr>
        <a:xfrm>
          <a:off x="17106900" y="1430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5" name="フローチャート: 判断 264"/>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56356</xdr:rowOff>
    </xdr:to>
    <xdr:cxnSp macro="">
      <xdr:nvCxnSpPr>
        <xdr:cNvPr id="266" name="直線コネクタ 265"/>
        <xdr:cNvCxnSpPr/>
      </xdr:nvCxnSpPr>
      <xdr:spPr>
        <a:xfrm>
          <a:off x="15290800" y="147859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7" name="フローチャート: 判断 266"/>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8" name="テキスト ボックス 267"/>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131763</xdr:rowOff>
    </xdr:to>
    <xdr:cxnSp macro="">
      <xdr:nvCxnSpPr>
        <xdr:cNvPr id="269" name="直線コネクタ 268"/>
        <xdr:cNvCxnSpPr/>
      </xdr:nvCxnSpPr>
      <xdr:spPr>
        <a:xfrm flipV="1">
          <a:off x="14401800" y="1478597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71" name="テキスト ボックス 270"/>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131763</xdr:rowOff>
    </xdr:from>
    <xdr:to>
      <xdr:col>68</xdr:col>
      <xdr:colOff>152400</xdr:colOff>
      <xdr:row>87</xdr:row>
      <xdr:rowOff>5556</xdr:rowOff>
    </xdr:to>
    <xdr:cxnSp macro="">
      <xdr:nvCxnSpPr>
        <xdr:cNvPr id="272" name="直線コネクタ 271"/>
        <xdr:cNvCxnSpPr/>
      </xdr:nvCxnSpPr>
      <xdr:spPr>
        <a:xfrm flipV="1">
          <a:off x="13512800" y="14876463"/>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3" name="フローチャート: 判断 272"/>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77646</xdr:rowOff>
    </xdr:from>
    <xdr:ext cx="762000" cy="259045"/>
    <xdr:sp macro="" textlink="">
      <xdr:nvSpPr>
        <xdr:cNvPr id="274" name="テキスト ボックス 273"/>
        <xdr:cNvSpPr txBox="1"/>
      </xdr:nvSpPr>
      <xdr:spPr>
        <a:xfrm>
          <a:off x="14020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5" name="フローチャート: 判断 274"/>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6" name="テキスト ボックス 275"/>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65881</xdr:rowOff>
    </xdr:from>
    <xdr:to>
      <xdr:col>81</xdr:col>
      <xdr:colOff>95250</xdr:colOff>
      <xdr:row>86</xdr:row>
      <xdr:rowOff>167481</xdr:rowOff>
    </xdr:to>
    <xdr:sp macro="" textlink="">
      <xdr:nvSpPr>
        <xdr:cNvPr id="282" name="楕円 281"/>
        <xdr:cNvSpPr/>
      </xdr:nvSpPr>
      <xdr:spPr>
        <a:xfrm>
          <a:off x="16967200" y="148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37958</xdr:rowOff>
    </xdr:from>
    <xdr:ext cx="762000" cy="259045"/>
    <xdr:sp macro="" textlink="">
      <xdr:nvSpPr>
        <xdr:cNvPr id="283" name="給与水準   （国との比較）該当値テキスト"/>
        <xdr:cNvSpPr txBox="1"/>
      </xdr:nvSpPr>
      <xdr:spPr>
        <a:xfrm>
          <a:off x="17106900" y="1478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5556</xdr:rowOff>
    </xdr:from>
    <xdr:to>
      <xdr:col>77</xdr:col>
      <xdr:colOff>95250</xdr:colOff>
      <xdr:row>86</xdr:row>
      <xdr:rowOff>107156</xdr:rowOff>
    </xdr:to>
    <xdr:sp macro="" textlink="">
      <xdr:nvSpPr>
        <xdr:cNvPr id="284" name="楕円 283"/>
        <xdr:cNvSpPr/>
      </xdr:nvSpPr>
      <xdr:spPr>
        <a:xfrm>
          <a:off x="16129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91933</xdr:rowOff>
    </xdr:from>
    <xdr:ext cx="736600" cy="259045"/>
    <xdr:sp macro="" textlink="">
      <xdr:nvSpPr>
        <xdr:cNvPr id="285" name="テキスト ボックス 284"/>
        <xdr:cNvSpPr txBox="1"/>
      </xdr:nvSpPr>
      <xdr:spPr>
        <a:xfrm>
          <a:off x="15798800" y="1483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6" name="楕円 285"/>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7" name="テキスト ボックス 286"/>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88" name="楕円 287"/>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89" name="テキスト ボックス 288"/>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126206</xdr:rowOff>
    </xdr:from>
    <xdr:to>
      <xdr:col>64</xdr:col>
      <xdr:colOff>152400</xdr:colOff>
      <xdr:row>87</xdr:row>
      <xdr:rowOff>56356</xdr:rowOff>
    </xdr:to>
    <xdr:sp macro="" textlink="">
      <xdr:nvSpPr>
        <xdr:cNvPr id="290" name="楕円 289"/>
        <xdr:cNvSpPr/>
      </xdr:nvSpPr>
      <xdr:spPr>
        <a:xfrm>
          <a:off x="13462000" y="148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41133</xdr:rowOff>
    </xdr:from>
    <xdr:ext cx="762000" cy="259045"/>
    <xdr:sp macro="" textlink="">
      <xdr:nvSpPr>
        <xdr:cNvPr id="291" name="テキスト ボックス 290"/>
        <xdr:cNvSpPr txBox="1"/>
      </xdr:nvSpPr>
      <xdr:spPr>
        <a:xfrm>
          <a:off x="13131800" y="1495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の８．４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人となったが、類似団体平均を２．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。これは、平成１７年４月から平成２３年３月までの期間に職員の新規採用を見送りしており、現在も定年退職等に対する補充が抑制されており定員を大幅に下回っている。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各種事務事業の見直しや民間委託の推進等により職員数の適正化を図るとともに、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財政状況も考慮しながら必要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最小限の職員補充に努め定員管理適正化に努める。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21" name="直線コネクタ 320"/>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2" name="定員管理の状況最小値テキスト"/>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3" name="直線コネクタ 322"/>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4"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5" name="直線コネクタ 324"/>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28081</xdr:rowOff>
    </xdr:from>
    <xdr:to>
      <xdr:col>81</xdr:col>
      <xdr:colOff>44450</xdr:colOff>
      <xdr:row>60</xdr:row>
      <xdr:rowOff>29421</xdr:rowOff>
    </xdr:to>
    <xdr:cxnSp macro="">
      <xdr:nvCxnSpPr>
        <xdr:cNvPr id="326" name="直線コネクタ 325"/>
        <xdr:cNvCxnSpPr/>
      </xdr:nvCxnSpPr>
      <xdr:spPr>
        <a:xfrm>
          <a:off x="16179800" y="10315081"/>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7" name="定員管理の状況平均値テキスト"/>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8" name="フローチャート: 判断 327"/>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28081</xdr:rowOff>
    </xdr:from>
    <xdr:to>
      <xdr:col>77</xdr:col>
      <xdr:colOff>44450</xdr:colOff>
      <xdr:row>60</xdr:row>
      <xdr:rowOff>42827</xdr:rowOff>
    </xdr:to>
    <xdr:cxnSp macro="">
      <xdr:nvCxnSpPr>
        <xdr:cNvPr id="329" name="直線コネクタ 328"/>
        <xdr:cNvCxnSpPr/>
      </xdr:nvCxnSpPr>
      <xdr:spPr>
        <a:xfrm flipV="1">
          <a:off x="15290800" y="10315081"/>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30" name="フローチャート: 判断 329"/>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31" name="テキスト ボックス 330"/>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42827</xdr:rowOff>
    </xdr:to>
    <xdr:cxnSp macro="">
      <xdr:nvCxnSpPr>
        <xdr:cNvPr id="332" name="直線コネクタ 331"/>
        <xdr:cNvCxnSpPr/>
      </xdr:nvCxnSpPr>
      <xdr:spPr>
        <a:xfrm>
          <a:off x="14401800" y="10324465"/>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3" name="フローチャート: 判断 332"/>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34" name="テキスト ボックス 333"/>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26740</xdr:rowOff>
    </xdr:from>
    <xdr:to>
      <xdr:col>68</xdr:col>
      <xdr:colOff>152400</xdr:colOff>
      <xdr:row>60</xdr:row>
      <xdr:rowOff>37465</xdr:rowOff>
    </xdr:to>
    <xdr:cxnSp macro="">
      <xdr:nvCxnSpPr>
        <xdr:cNvPr id="335" name="直線コネクタ 334"/>
        <xdr:cNvCxnSpPr/>
      </xdr:nvCxnSpPr>
      <xdr:spPr>
        <a:xfrm>
          <a:off x="13512800" y="10313740"/>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6" name="フローチャート: 判断 335"/>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37" name="テキスト ボックス 336"/>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8" name="フローチャート: 判断 337"/>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39" name="テキスト ボックス 338"/>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150071</xdr:rowOff>
    </xdr:from>
    <xdr:to>
      <xdr:col>81</xdr:col>
      <xdr:colOff>95250</xdr:colOff>
      <xdr:row>60</xdr:row>
      <xdr:rowOff>80221</xdr:rowOff>
    </xdr:to>
    <xdr:sp macro="" textlink="">
      <xdr:nvSpPr>
        <xdr:cNvPr id="345" name="楕円 344"/>
        <xdr:cNvSpPr/>
      </xdr:nvSpPr>
      <xdr:spPr>
        <a:xfrm>
          <a:off x="169672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166598</xdr:rowOff>
    </xdr:from>
    <xdr:ext cx="762000" cy="259045"/>
    <xdr:sp macro="" textlink="">
      <xdr:nvSpPr>
        <xdr:cNvPr id="346" name="定員管理の状況該当値テキスト"/>
        <xdr:cNvSpPr txBox="1"/>
      </xdr:nvSpPr>
      <xdr:spPr>
        <a:xfrm>
          <a:off x="17106900" y="1011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148731</xdr:rowOff>
    </xdr:from>
    <xdr:to>
      <xdr:col>77</xdr:col>
      <xdr:colOff>95250</xdr:colOff>
      <xdr:row>60</xdr:row>
      <xdr:rowOff>78881</xdr:rowOff>
    </xdr:to>
    <xdr:sp macro="" textlink="">
      <xdr:nvSpPr>
        <xdr:cNvPr id="347" name="楕円 346"/>
        <xdr:cNvSpPr/>
      </xdr:nvSpPr>
      <xdr:spPr>
        <a:xfrm>
          <a:off x="16129000" y="102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89058</xdr:rowOff>
    </xdr:from>
    <xdr:ext cx="736600" cy="259045"/>
    <xdr:sp macro="" textlink="">
      <xdr:nvSpPr>
        <xdr:cNvPr id="348" name="テキスト ボックス 347"/>
        <xdr:cNvSpPr txBox="1"/>
      </xdr:nvSpPr>
      <xdr:spPr>
        <a:xfrm>
          <a:off x="15798800" y="10033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163477</xdr:rowOff>
    </xdr:from>
    <xdr:to>
      <xdr:col>73</xdr:col>
      <xdr:colOff>44450</xdr:colOff>
      <xdr:row>60</xdr:row>
      <xdr:rowOff>93627</xdr:rowOff>
    </xdr:to>
    <xdr:sp macro="" textlink="">
      <xdr:nvSpPr>
        <xdr:cNvPr id="349" name="楕円 348"/>
        <xdr:cNvSpPr/>
      </xdr:nvSpPr>
      <xdr:spPr>
        <a:xfrm>
          <a:off x="15240000" y="102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103804</xdr:rowOff>
    </xdr:from>
    <xdr:ext cx="762000" cy="259045"/>
    <xdr:sp macro="" textlink="">
      <xdr:nvSpPr>
        <xdr:cNvPr id="350" name="テキスト ボックス 349"/>
        <xdr:cNvSpPr txBox="1"/>
      </xdr:nvSpPr>
      <xdr:spPr>
        <a:xfrm>
          <a:off x="14909800" y="1004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51" name="楕円 350"/>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52" name="テキスト ボックス 351"/>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147390</xdr:rowOff>
    </xdr:from>
    <xdr:to>
      <xdr:col>64</xdr:col>
      <xdr:colOff>152400</xdr:colOff>
      <xdr:row>60</xdr:row>
      <xdr:rowOff>77540</xdr:rowOff>
    </xdr:to>
    <xdr:sp macro="" textlink="">
      <xdr:nvSpPr>
        <xdr:cNvPr id="353" name="楕円 352"/>
        <xdr:cNvSpPr/>
      </xdr:nvSpPr>
      <xdr:spPr>
        <a:xfrm>
          <a:off x="13462000" y="102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87717</xdr:rowOff>
    </xdr:from>
    <xdr:ext cx="762000" cy="259045"/>
    <xdr:sp macro="" textlink="">
      <xdr:nvSpPr>
        <xdr:cNvPr id="354" name="テキスト ボックス 353"/>
        <xdr:cNvSpPr txBox="1"/>
      </xdr:nvSpPr>
      <xdr:spPr>
        <a:xfrm>
          <a:off x="13131800" y="1003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繰上償還等により減少傾向で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あった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直近３ヵ年は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上昇傾向となっている。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旧合併特例債事業の償還に加え、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耐震に伴う中学校改築事業時に発行した地方債の償還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が大きな要因と考えている。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同時期に２校の小学校改築・改修事業に伴う地方債の発行による償還が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開始される予定であるため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、これまで以上に事務事業の見直しを更に進め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、投資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的事業の縮減を図り新規地方債の発行額を抑制し健全な財政運営に努める。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4" name="直線コネクタ 383"/>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5"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6" name="直線コネクタ 385"/>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7"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8" name="直線コネクタ 387"/>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38805</xdr:rowOff>
    </xdr:from>
    <xdr:to>
      <xdr:col>81</xdr:col>
      <xdr:colOff>44450</xdr:colOff>
      <xdr:row>42</xdr:row>
      <xdr:rowOff>146050</xdr:rowOff>
    </xdr:to>
    <xdr:cxnSp macro="">
      <xdr:nvCxnSpPr>
        <xdr:cNvPr id="389" name="直線コネクタ 388"/>
        <xdr:cNvCxnSpPr/>
      </xdr:nvCxnSpPr>
      <xdr:spPr>
        <a:xfrm>
          <a:off x="16179800" y="72397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90"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91" name="フローチャート: 判断 390"/>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129822</xdr:rowOff>
    </xdr:from>
    <xdr:to>
      <xdr:col>77</xdr:col>
      <xdr:colOff>44450</xdr:colOff>
      <xdr:row>42</xdr:row>
      <xdr:rowOff>38805</xdr:rowOff>
    </xdr:to>
    <xdr:cxnSp macro="">
      <xdr:nvCxnSpPr>
        <xdr:cNvPr id="392" name="直線コネクタ 391"/>
        <xdr:cNvCxnSpPr/>
      </xdr:nvCxnSpPr>
      <xdr:spPr>
        <a:xfrm>
          <a:off x="15290800" y="71592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3" name="フローチャート: 判断 392"/>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394" name="テキスト ボックス 393"/>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62795</xdr:rowOff>
    </xdr:from>
    <xdr:to>
      <xdr:col>72</xdr:col>
      <xdr:colOff>203200</xdr:colOff>
      <xdr:row>41</xdr:row>
      <xdr:rowOff>129822</xdr:rowOff>
    </xdr:to>
    <xdr:cxnSp macro="">
      <xdr:nvCxnSpPr>
        <xdr:cNvPr id="395" name="直線コネクタ 394"/>
        <xdr:cNvCxnSpPr/>
      </xdr:nvCxnSpPr>
      <xdr:spPr>
        <a:xfrm>
          <a:off x="14401800" y="70922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97" name="テキスト ボックス 396"/>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62795</xdr:rowOff>
    </xdr:from>
    <xdr:to>
      <xdr:col>68</xdr:col>
      <xdr:colOff>152400</xdr:colOff>
      <xdr:row>41</xdr:row>
      <xdr:rowOff>143228</xdr:rowOff>
    </xdr:to>
    <xdr:cxnSp macro="">
      <xdr:nvCxnSpPr>
        <xdr:cNvPr id="398" name="直線コネクタ 397"/>
        <xdr:cNvCxnSpPr/>
      </xdr:nvCxnSpPr>
      <xdr:spPr>
        <a:xfrm flipV="1">
          <a:off x="13512800" y="70922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9" name="フローチャート: 判断 398"/>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400" name="テキスト ボックス 399"/>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01" name="フローチャート: 判断 400"/>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402" name="テキスト ボックス 401"/>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8" name="楕円 407"/>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9"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159455</xdr:rowOff>
    </xdr:from>
    <xdr:to>
      <xdr:col>77</xdr:col>
      <xdr:colOff>95250</xdr:colOff>
      <xdr:row>42</xdr:row>
      <xdr:rowOff>89605</xdr:rowOff>
    </xdr:to>
    <xdr:sp macro="" textlink="">
      <xdr:nvSpPr>
        <xdr:cNvPr id="410" name="楕円 409"/>
        <xdr:cNvSpPr/>
      </xdr:nvSpPr>
      <xdr:spPr>
        <a:xfrm>
          <a:off x="16129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74382</xdr:rowOff>
    </xdr:from>
    <xdr:ext cx="736600" cy="259045"/>
    <xdr:sp macro="" textlink="">
      <xdr:nvSpPr>
        <xdr:cNvPr id="411" name="テキスト ボックス 410"/>
        <xdr:cNvSpPr txBox="1"/>
      </xdr:nvSpPr>
      <xdr:spPr>
        <a:xfrm>
          <a:off x="15798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79022</xdr:rowOff>
    </xdr:from>
    <xdr:to>
      <xdr:col>73</xdr:col>
      <xdr:colOff>44450</xdr:colOff>
      <xdr:row>42</xdr:row>
      <xdr:rowOff>9172</xdr:rowOff>
    </xdr:to>
    <xdr:sp macro="" textlink="">
      <xdr:nvSpPr>
        <xdr:cNvPr id="412" name="楕円 411"/>
        <xdr:cNvSpPr/>
      </xdr:nvSpPr>
      <xdr:spPr>
        <a:xfrm>
          <a:off x="15240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413" name="テキスト ボックス 412"/>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11995</xdr:rowOff>
    </xdr:from>
    <xdr:to>
      <xdr:col>68</xdr:col>
      <xdr:colOff>203200</xdr:colOff>
      <xdr:row>41</xdr:row>
      <xdr:rowOff>113595</xdr:rowOff>
    </xdr:to>
    <xdr:sp macro="" textlink="">
      <xdr:nvSpPr>
        <xdr:cNvPr id="414" name="楕円 413"/>
        <xdr:cNvSpPr/>
      </xdr:nvSpPr>
      <xdr:spPr>
        <a:xfrm>
          <a:off x="14351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98372</xdr:rowOff>
    </xdr:from>
    <xdr:ext cx="762000" cy="259045"/>
    <xdr:sp macro="" textlink="">
      <xdr:nvSpPr>
        <xdr:cNvPr id="415" name="テキスト ボックス 414"/>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92428</xdr:rowOff>
    </xdr:from>
    <xdr:to>
      <xdr:col>64</xdr:col>
      <xdr:colOff>152400</xdr:colOff>
      <xdr:row>42</xdr:row>
      <xdr:rowOff>22578</xdr:rowOff>
    </xdr:to>
    <xdr:sp macro="" textlink="">
      <xdr:nvSpPr>
        <xdr:cNvPr id="416" name="楕円 415"/>
        <xdr:cNvSpPr/>
      </xdr:nvSpPr>
      <xdr:spPr>
        <a:xfrm>
          <a:off x="13462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7355</xdr:rowOff>
    </xdr:from>
    <xdr:ext cx="762000" cy="259045"/>
    <xdr:sp macro="" textlink="">
      <xdr:nvSpPr>
        <xdr:cNvPr id="417" name="テキスト ボックス 416"/>
        <xdr:cNvSpPr txBox="1"/>
      </xdr:nvSpPr>
      <xdr:spPr>
        <a:xfrm>
          <a:off x="13131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％増となり、類似団体平均と比較して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％上回り依然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要因として、ほぼ同時期に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学校教育施設の改築・改修事業等の大規模事業に伴う地方債の発行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が大きな要因と考えている。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今後も、事業の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優先度を考慮し計画的な事業の実施</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を図るとともに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、可能な限り新規地方債発行の抑制に努めながら、必要に応じて交付税措置のある有利な地方債の活用も含め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義務的経費の削減を中心とする行財政改革を進め財政の健全化に努める。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6" name="直線コネクタ 445"/>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7"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8" name="直線コネクタ 447"/>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153670</xdr:rowOff>
    </xdr:from>
    <xdr:to>
      <xdr:col>81</xdr:col>
      <xdr:colOff>44450</xdr:colOff>
      <xdr:row>23</xdr:row>
      <xdr:rowOff>11853</xdr:rowOff>
    </xdr:to>
    <xdr:cxnSp macro="">
      <xdr:nvCxnSpPr>
        <xdr:cNvPr id="451" name="直線コネクタ 450"/>
        <xdr:cNvCxnSpPr/>
      </xdr:nvCxnSpPr>
      <xdr:spPr>
        <a:xfrm>
          <a:off x="16179800" y="375412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2" name="将来負担の状況平均値テキスト"/>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158891</xdr:rowOff>
    </xdr:from>
    <xdr:to>
      <xdr:col>77</xdr:col>
      <xdr:colOff>44450</xdr:colOff>
      <xdr:row>21</xdr:row>
      <xdr:rowOff>153670</xdr:rowOff>
    </xdr:to>
    <xdr:cxnSp macro="">
      <xdr:nvCxnSpPr>
        <xdr:cNvPr id="454" name="直線コネクタ 453"/>
        <xdr:cNvCxnSpPr/>
      </xdr:nvCxnSpPr>
      <xdr:spPr>
        <a:xfrm>
          <a:off x="15290800" y="3587891"/>
          <a:ext cx="889000" cy="16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5" name="フローチャート: 判断 454"/>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6" name="テキスト ボックス 455"/>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158891</xdr:rowOff>
    </xdr:from>
    <xdr:to>
      <xdr:col>72</xdr:col>
      <xdr:colOff>203200</xdr:colOff>
      <xdr:row>21</xdr:row>
      <xdr:rowOff>8890</xdr:rowOff>
    </xdr:to>
    <xdr:cxnSp macro="">
      <xdr:nvCxnSpPr>
        <xdr:cNvPr id="457" name="直線コネクタ 456"/>
        <xdr:cNvCxnSpPr/>
      </xdr:nvCxnSpPr>
      <xdr:spPr>
        <a:xfrm flipV="1">
          <a:off x="14401800" y="3587891"/>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8" name="フローチャート: 判断 457"/>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9" name="テキスト ボックス 458"/>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136102</xdr:rowOff>
    </xdr:from>
    <xdr:to>
      <xdr:col>68</xdr:col>
      <xdr:colOff>152400</xdr:colOff>
      <xdr:row>21</xdr:row>
      <xdr:rowOff>8890</xdr:rowOff>
    </xdr:to>
    <xdr:cxnSp macro="">
      <xdr:nvCxnSpPr>
        <xdr:cNvPr id="460" name="直線コネクタ 459"/>
        <xdr:cNvCxnSpPr/>
      </xdr:nvCxnSpPr>
      <xdr:spPr>
        <a:xfrm>
          <a:off x="13512800" y="356510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69850</xdr:rowOff>
    </xdr:from>
    <xdr:to>
      <xdr:col>68</xdr:col>
      <xdr:colOff>203200</xdr:colOff>
      <xdr:row>16</xdr:row>
      <xdr:rowOff>0</xdr:rowOff>
    </xdr:to>
    <xdr:sp macro="" textlink="">
      <xdr:nvSpPr>
        <xdr:cNvPr id="461" name="フローチャート: 判断 460"/>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62" name="テキスト ボックス 461"/>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3" name="フローチャート: 判断 462"/>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64" name="テキスト ボックス 463"/>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132503</xdr:rowOff>
    </xdr:from>
    <xdr:to>
      <xdr:col>81</xdr:col>
      <xdr:colOff>95250</xdr:colOff>
      <xdr:row>23</xdr:row>
      <xdr:rowOff>62653</xdr:rowOff>
    </xdr:to>
    <xdr:sp macro="" textlink="">
      <xdr:nvSpPr>
        <xdr:cNvPr id="470" name="楕円 469"/>
        <xdr:cNvSpPr/>
      </xdr:nvSpPr>
      <xdr:spPr>
        <a:xfrm>
          <a:off x="16967200" y="39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28380</xdr:rowOff>
    </xdr:from>
    <xdr:ext cx="762000" cy="259045"/>
    <xdr:sp macro="" textlink="">
      <xdr:nvSpPr>
        <xdr:cNvPr id="471" name="将来負担の状況該当値テキスト"/>
        <xdr:cNvSpPr txBox="1"/>
      </xdr:nvSpPr>
      <xdr:spPr>
        <a:xfrm>
          <a:off x="17106900" y="380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102870</xdr:rowOff>
    </xdr:from>
    <xdr:to>
      <xdr:col>77</xdr:col>
      <xdr:colOff>95250</xdr:colOff>
      <xdr:row>22</xdr:row>
      <xdr:rowOff>33020</xdr:rowOff>
    </xdr:to>
    <xdr:sp macro="" textlink="">
      <xdr:nvSpPr>
        <xdr:cNvPr id="472" name="楕円 471"/>
        <xdr:cNvSpPr/>
      </xdr:nvSpPr>
      <xdr:spPr>
        <a:xfrm>
          <a:off x="161290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17797</xdr:rowOff>
    </xdr:from>
    <xdr:ext cx="736600" cy="259045"/>
    <xdr:sp macro="" textlink="">
      <xdr:nvSpPr>
        <xdr:cNvPr id="473" name="テキスト ボックス 472"/>
        <xdr:cNvSpPr txBox="1"/>
      </xdr:nvSpPr>
      <xdr:spPr>
        <a:xfrm>
          <a:off x="15798800" y="378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108091</xdr:rowOff>
    </xdr:from>
    <xdr:to>
      <xdr:col>73</xdr:col>
      <xdr:colOff>44450</xdr:colOff>
      <xdr:row>21</xdr:row>
      <xdr:rowOff>38241</xdr:rowOff>
    </xdr:to>
    <xdr:sp macro="" textlink="">
      <xdr:nvSpPr>
        <xdr:cNvPr id="474" name="楕円 473"/>
        <xdr:cNvSpPr/>
      </xdr:nvSpPr>
      <xdr:spPr>
        <a:xfrm>
          <a:off x="15240000" y="35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23018</xdr:rowOff>
    </xdr:from>
    <xdr:ext cx="762000" cy="259045"/>
    <xdr:sp macro="" textlink="">
      <xdr:nvSpPr>
        <xdr:cNvPr id="475" name="テキスト ボックス 474"/>
        <xdr:cNvSpPr txBox="1"/>
      </xdr:nvSpPr>
      <xdr:spPr>
        <a:xfrm>
          <a:off x="14909800" y="362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129540</xdr:rowOff>
    </xdr:from>
    <xdr:to>
      <xdr:col>68</xdr:col>
      <xdr:colOff>203200</xdr:colOff>
      <xdr:row>21</xdr:row>
      <xdr:rowOff>59690</xdr:rowOff>
    </xdr:to>
    <xdr:sp macro="" textlink="">
      <xdr:nvSpPr>
        <xdr:cNvPr id="476" name="楕円 475"/>
        <xdr:cNvSpPr/>
      </xdr:nvSpPr>
      <xdr:spPr>
        <a:xfrm>
          <a:off x="14351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44467</xdr:rowOff>
    </xdr:from>
    <xdr:ext cx="762000" cy="259045"/>
    <xdr:sp macro="" textlink="">
      <xdr:nvSpPr>
        <xdr:cNvPr id="477" name="テキスト ボックス 476"/>
        <xdr:cNvSpPr txBox="1"/>
      </xdr:nvSpPr>
      <xdr:spPr>
        <a:xfrm>
          <a:off x="14020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85302</xdr:rowOff>
    </xdr:from>
    <xdr:to>
      <xdr:col>64</xdr:col>
      <xdr:colOff>152400</xdr:colOff>
      <xdr:row>21</xdr:row>
      <xdr:rowOff>15452</xdr:rowOff>
    </xdr:to>
    <xdr:sp macro="" textlink="">
      <xdr:nvSpPr>
        <xdr:cNvPr id="478" name="楕円 477"/>
        <xdr:cNvSpPr/>
      </xdr:nvSpPr>
      <xdr:spPr>
        <a:xfrm>
          <a:off x="13462000" y="35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229</xdr:rowOff>
    </xdr:from>
    <xdr:ext cx="762000" cy="259045"/>
    <xdr:sp macro="" textlink="">
      <xdr:nvSpPr>
        <xdr:cNvPr id="479" name="テキスト ボックス 478"/>
        <xdr:cNvSpPr txBox="1"/>
      </xdr:nvSpPr>
      <xdr:spPr>
        <a:xfrm>
          <a:off x="13131800" y="360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17,300
326.50
12,166,756
11,825,661
297,119
6,648,816
12,496,218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％減少し、類似団体平均を４．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％下回っている。これは、平成２２年度まで続いた退職職員に対する補充が抑制されたことにより類似団体に比べ低い割合で推移している。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平均給与月額が減少したことが要因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であると考えている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今後も組織機構の見直しも含め、職員の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給与の適正化に努める。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99786</xdr:rowOff>
    </xdr:from>
    <xdr:to>
      <xdr:col>24</xdr:col>
      <xdr:colOff>25400</xdr:colOff>
      <xdr:row>32</xdr:row>
      <xdr:rowOff>110672</xdr:rowOff>
    </xdr:to>
    <xdr:cxnSp macro="">
      <xdr:nvCxnSpPr>
        <xdr:cNvPr id="68" name="直線コネクタ 67"/>
        <xdr:cNvCxnSpPr/>
      </xdr:nvCxnSpPr>
      <xdr:spPr>
        <a:xfrm flipV="1">
          <a:off x="3987800" y="55861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110672</xdr:rowOff>
    </xdr:from>
    <xdr:to>
      <xdr:col>19</xdr:col>
      <xdr:colOff>187325</xdr:colOff>
      <xdr:row>32</xdr:row>
      <xdr:rowOff>132443</xdr:rowOff>
    </xdr:to>
    <xdr:cxnSp macro="">
      <xdr:nvCxnSpPr>
        <xdr:cNvPr id="71" name="直線コネクタ 70"/>
        <xdr:cNvCxnSpPr/>
      </xdr:nvCxnSpPr>
      <xdr:spPr>
        <a:xfrm flipV="1">
          <a:off x="3098800" y="5597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45357</xdr:rowOff>
    </xdr:from>
    <xdr:to>
      <xdr:col>15</xdr:col>
      <xdr:colOff>98425</xdr:colOff>
      <xdr:row>32</xdr:row>
      <xdr:rowOff>132443</xdr:rowOff>
    </xdr:to>
    <xdr:cxnSp macro="">
      <xdr:nvCxnSpPr>
        <xdr:cNvPr id="74" name="直線コネクタ 73"/>
        <xdr:cNvCxnSpPr/>
      </xdr:nvCxnSpPr>
      <xdr:spPr>
        <a:xfrm>
          <a:off x="2209800" y="5531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6" name="テキスト ボックス 75"/>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45357</xdr:rowOff>
    </xdr:from>
    <xdr:to>
      <xdr:col>11</xdr:col>
      <xdr:colOff>9525</xdr:colOff>
      <xdr:row>32</xdr:row>
      <xdr:rowOff>56243</xdr:rowOff>
    </xdr:to>
    <xdr:cxnSp macro="">
      <xdr:nvCxnSpPr>
        <xdr:cNvPr id="77" name="直線コネクタ 76"/>
        <xdr:cNvCxnSpPr/>
      </xdr:nvCxnSpPr>
      <xdr:spPr>
        <a:xfrm flipV="1">
          <a:off x="1320800" y="553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34670</xdr:rowOff>
    </xdr:from>
    <xdr:ext cx="762000" cy="259045"/>
    <xdr:sp macro="" textlink="">
      <xdr:nvSpPr>
        <xdr:cNvPr id="81" name="テキスト ボックス 80"/>
        <xdr:cNvSpPr txBox="1"/>
      </xdr:nvSpPr>
      <xdr:spPr>
        <a:xfrm>
          <a:off x="939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48986</xdr:rowOff>
    </xdr:from>
    <xdr:to>
      <xdr:col>24</xdr:col>
      <xdr:colOff>76200</xdr:colOff>
      <xdr:row>32</xdr:row>
      <xdr:rowOff>150586</xdr:rowOff>
    </xdr:to>
    <xdr:sp macro="" textlink="">
      <xdr:nvSpPr>
        <xdr:cNvPr id="87" name="楕円 86"/>
        <xdr:cNvSpPr/>
      </xdr:nvSpPr>
      <xdr:spPr>
        <a:xfrm>
          <a:off x="47752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129013</xdr:rowOff>
    </xdr:from>
    <xdr:ext cx="762000" cy="259045"/>
    <xdr:sp macro="" textlink="">
      <xdr:nvSpPr>
        <xdr:cNvPr id="88" name="人件費該当値テキスト"/>
        <xdr:cNvSpPr txBox="1"/>
      </xdr:nvSpPr>
      <xdr:spPr>
        <a:xfrm>
          <a:off x="4914900" y="544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59872</xdr:rowOff>
    </xdr:from>
    <xdr:to>
      <xdr:col>20</xdr:col>
      <xdr:colOff>38100</xdr:colOff>
      <xdr:row>32</xdr:row>
      <xdr:rowOff>161472</xdr:rowOff>
    </xdr:to>
    <xdr:sp macro="" textlink="">
      <xdr:nvSpPr>
        <xdr:cNvPr id="89" name="楕円 88"/>
        <xdr:cNvSpPr/>
      </xdr:nvSpPr>
      <xdr:spPr>
        <a:xfrm>
          <a:off x="3937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199</xdr:rowOff>
    </xdr:from>
    <xdr:ext cx="736600" cy="259045"/>
    <xdr:sp macro="" textlink="">
      <xdr:nvSpPr>
        <xdr:cNvPr id="90" name="テキスト ボックス 89"/>
        <xdr:cNvSpPr txBox="1"/>
      </xdr:nvSpPr>
      <xdr:spPr>
        <a:xfrm>
          <a:off x="3606800" y="531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81643</xdr:rowOff>
    </xdr:from>
    <xdr:to>
      <xdr:col>15</xdr:col>
      <xdr:colOff>149225</xdr:colOff>
      <xdr:row>33</xdr:row>
      <xdr:rowOff>11793</xdr:rowOff>
    </xdr:to>
    <xdr:sp macro="" textlink="">
      <xdr:nvSpPr>
        <xdr:cNvPr id="91" name="楕円 90"/>
        <xdr:cNvSpPr/>
      </xdr:nvSpPr>
      <xdr:spPr>
        <a:xfrm>
          <a:off x="30480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21970</xdr:rowOff>
    </xdr:from>
    <xdr:ext cx="762000" cy="259045"/>
    <xdr:sp macro="" textlink="">
      <xdr:nvSpPr>
        <xdr:cNvPr id="92" name="テキスト ボックス 91"/>
        <xdr:cNvSpPr txBox="1"/>
      </xdr:nvSpPr>
      <xdr:spPr>
        <a:xfrm>
          <a:off x="2717800" y="533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31</xdr:row>
      <xdr:rowOff>166007</xdr:rowOff>
    </xdr:from>
    <xdr:to>
      <xdr:col>11</xdr:col>
      <xdr:colOff>60325</xdr:colOff>
      <xdr:row>32</xdr:row>
      <xdr:rowOff>96157</xdr:rowOff>
    </xdr:to>
    <xdr:sp macro="" textlink="">
      <xdr:nvSpPr>
        <xdr:cNvPr id="93" name="楕円 92"/>
        <xdr:cNvSpPr/>
      </xdr:nvSpPr>
      <xdr:spPr>
        <a:xfrm>
          <a:off x="2159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106334</xdr:rowOff>
    </xdr:from>
    <xdr:ext cx="762000" cy="259045"/>
    <xdr:sp macro="" textlink="">
      <xdr:nvSpPr>
        <xdr:cNvPr id="94" name="テキスト ボックス 93"/>
        <xdr:cNvSpPr txBox="1"/>
      </xdr:nvSpPr>
      <xdr:spPr>
        <a:xfrm>
          <a:off x="1828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5443</xdr:rowOff>
    </xdr:from>
    <xdr:to>
      <xdr:col>6</xdr:col>
      <xdr:colOff>171450</xdr:colOff>
      <xdr:row>32</xdr:row>
      <xdr:rowOff>107043</xdr:rowOff>
    </xdr:to>
    <xdr:sp macro="" textlink="">
      <xdr:nvSpPr>
        <xdr:cNvPr id="95" name="楕円 94"/>
        <xdr:cNvSpPr/>
      </xdr:nvSpPr>
      <xdr:spPr>
        <a:xfrm>
          <a:off x="1270000" y="54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117220</xdr:rowOff>
    </xdr:from>
    <xdr:ext cx="762000" cy="259045"/>
    <xdr:sp macro="" textlink="">
      <xdr:nvSpPr>
        <xdr:cNvPr id="96" name="テキスト ボックス 95"/>
        <xdr:cNvSpPr txBox="1"/>
      </xdr:nvSpPr>
      <xdr:spPr>
        <a:xfrm>
          <a:off x="939800" y="526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スクールバス運行業務委託料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等の見直しにより経常分の物件費が抑制された影響によるものである。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今後も事務事業の見直しを図り、経費削減に努める。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69850</xdr:rowOff>
    </xdr:to>
    <xdr:cxnSp macro="">
      <xdr:nvCxnSpPr>
        <xdr:cNvPr id="124" name="直線コネクタ 123"/>
        <xdr:cNvCxnSpPr/>
      </xdr:nvCxnSpPr>
      <xdr:spPr>
        <a:xfrm flipV="1">
          <a:off x="16510000" y="2108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165100</xdr:rowOff>
    </xdr:from>
    <xdr:to>
      <xdr:col>82</xdr:col>
      <xdr:colOff>107950</xdr:colOff>
      <xdr:row>16</xdr:row>
      <xdr:rowOff>50800</xdr:rowOff>
    </xdr:to>
    <xdr:cxnSp macro="">
      <xdr:nvCxnSpPr>
        <xdr:cNvPr id="129" name="直線コネクタ 128"/>
        <xdr:cNvCxnSpPr/>
      </xdr:nvCxnSpPr>
      <xdr:spPr>
        <a:xfrm flipV="1">
          <a:off x="15671800" y="2736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146050</xdr:rowOff>
    </xdr:to>
    <xdr:cxnSp macro="">
      <xdr:nvCxnSpPr>
        <xdr:cNvPr id="132" name="直線コネクタ 131"/>
        <xdr:cNvCxnSpPr/>
      </xdr:nvCxnSpPr>
      <xdr:spPr>
        <a:xfrm flipV="1">
          <a:off x="14782800" y="279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3" name="フローチャート: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4" name="テキスト ボックス 133"/>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146050</xdr:rowOff>
    </xdr:to>
    <xdr:cxnSp macro="">
      <xdr:nvCxnSpPr>
        <xdr:cNvPr id="135" name="直線コネクタ 134"/>
        <xdr:cNvCxnSpPr/>
      </xdr:nvCxnSpPr>
      <xdr:spPr>
        <a:xfrm>
          <a:off x="13893800" y="2870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16</xdr:row>
      <xdr:rowOff>127000</xdr:rowOff>
    </xdr:to>
    <xdr:cxnSp macro="">
      <xdr:nvCxnSpPr>
        <xdr:cNvPr id="138" name="直線コネクタ 137"/>
        <xdr:cNvCxnSpPr/>
      </xdr:nvCxnSpPr>
      <xdr:spPr>
        <a:xfrm>
          <a:off x="13004800" y="2603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2" name="テキスト ボックス 141"/>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114300</xdr:rowOff>
    </xdr:from>
    <xdr:to>
      <xdr:col>82</xdr:col>
      <xdr:colOff>158750</xdr:colOff>
      <xdr:row>16</xdr:row>
      <xdr:rowOff>44450</xdr:rowOff>
    </xdr:to>
    <xdr:sp macro="" textlink="">
      <xdr:nvSpPr>
        <xdr:cNvPr id="148" name="楕円 147"/>
        <xdr:cNvSpPr/>
      </xdr:nvSpPr>
      <xdr:spPr>
        <a:xfrm>
          <a:off x="164592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130827</xdr:rowOff>
    </xdr:from>
    <xdr:ext cx="762000" cy="259045"/>
    <xdr:sp macro="" textlink="">
      <xdr:nvSpPr>
        <xdr:cNvPr id="149" name="物件費該当値テキスト"/>
        <xdr:cNvSpPr txBox="1"/>
      </xdr:nvSpPr>
      <xdr:spPr>
        <a:xfrm>
          <a:off x="165989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50" name="楕円 149"/>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51" name="テキスト ボックス 150"/>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95250</xdr:rowOff>
    </xdr:from>
    <xdr:to>
      <xdr:col>74</xdr:col>
      <xdr:colOff>31750</xdr:colOff>
      <xdr:row>17</xdr:row>
      <xdr:rowOff>25400</xdr:rowOff>
    </xdr:to>
    <xdr:sp macro="" textlink="">
      <xdr:nvSpPr>
        <xdr:cNvPr id="152" name="楕円 151"/>
        <xdr:cNvSpPr/>
      </xdr:nvSpPr>
      <xdr:spPr>
        <a:xfrm>
          <a:off x="14732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10177</xdr:rowOff>
    </xdr:from>
    <xdr:ext cx="762000" cy="259045"/>
    <xdr:sp macro="" textlink="">
      <xdr:nvSpPr>
        <xdr:cNvPr id="153" name="テキスト ボックス 152"/>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4" name="楕円 153"/>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5" name="テキスト ボックス 154"/>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7" name="テキスト ボックス 156"/>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これは、子どものための教育・保育給付費負担金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町の人口減少対策並びに子育て支援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施策として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乳幼児から高校生までの医療費の無料化実施</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や小・中学校給食費無料化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の実施が影響している。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今後、児童福祉や障害福祉など社会保障関連の扶助費は増加する可能性があり、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施策の実施と財政状況のバランスを見極めながら、可能な限り財政を圧迫しないような方向性を検討する必要がある。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7" name="直線コネクタ 186"/>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58</xdr:row>
      <xdr:rowOff>12700</xdr:rowOff>
    </xdr:to>
    <xdr:cxnSp macro="">
      <xdr:nvCxnSpPr>
        <xdr:cNvPr id="192" name="直線コネクタ 191"/>
        <xdr:cNvCxnSpPr/>
      </xdr:nvCxnSpPr>
      <xdr:spPr>
        <a:xfrm>
          <a:off x="3987800" y="9271000"/>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3"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95" name="直線コネクタ 194"/>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7" name="テキスト ボックス 196"/>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78015</xdr:rowOff>
    </xdr:to>
    <xdr:cxnSp macro="">
      <xdr:nvCxnSpPr>
        <xdr:cNvPr id="198" name="直線コネクタ 197"/>
        <xdr:cNvCxnSpPr/>
      </xdr:nvCxnSpPr>
      <xdr:spPr>
        <a:xfrm flipV="1">
          <a:off x="2209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57</xdr:row>
      <xdr:rowOff>118835</xdr:rowOff>
    </xdr:to>
    <xdr:cxnSp macro="">
      <xdr:nvCxnSpPr>
        <xdr:cNvPr id="201" name="直線コネクタ 200"/>
        <xdr:cNvCxnSpPr/>
      </xdr:nvCxnSpPr>
      <xdr:spPr>
        <a:xfrm flipV="1">
          <a:off x="1320800" y="9336315"/>
          <a:ext cx="889000" cy="5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5" name="テキスト ボックス 20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11" name="楕円 210"/>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2"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7" name="楕円 216"/>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8" name="テキスト ボックス 217"/>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9" name="楕円 218"/>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20" name="テキスト ボックス 219"/>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その他（維持補修費、繰出金等）の経常収支比率は、前年度比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．４％減少し、類似団体平均を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除雪経費の減少や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国民健康保険及び</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への繰出が減少したこと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社会保障施策に対する繰出金や除雪経費等の維持補修費については、各年度で増減はあるが、その他の経費も含め経費節減に努め経常経費の抑制を図る必要がある。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158750</xdr:rowOff>
    </xdr:from>
    <xdr:to>
      <xdr:col>82</xdr:col>
      <xdr:colOff>107950</xdr:colOff>
      <xdr:row>56</xdr:row>
      <xdr:rowOff>165100</xdr:rowOff>
    </xdr:to>
    <xdr:cxnSp macro="">
      <xdr:nvCxnSpPr>
        <xdr:cNvPr id="253" name="直線コネクタ 252"/>
        <xdr:cNvCxnSpPr/>
      </xdr:nvCxnSpPr>
      <xdr:spPr>
        <a:xfrm flipV="1">
          <a:off x="15671800" y="9588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44450</xdr:rowOff>
    </xdr:to>
    <xdr:cxnSp macro="">
      <xdr:nvCxnSpPr>
        <xdr:cNvPr id="256" name="直線コネクタ 255"/>
        <xdr:cNvCxnSpPr/>
      </xdr:nvCxnSpPr>
      <xdr:spPr>
        <a:xfrm flipV="1">
          <a:off x="14782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8" name="テキスト ボックス 257"/>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57</xdr:row>
      <xdr:rowOff>44450</xdr:rowOff>
    </xdr:to>
    <xdr:cxnSp macro="">
      <xdr:nvCxnSpPr>
        <xdr:cNvPr id="259" name="直線コネクタ 258"/>
        <xdr:cNvCxnSpPr/>
      </xdr:nvCxnSpPr>
      <xdr:spPr>
        <a:xfrm>
          <a:off x="13893800" y="981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61" name="テキスト ボックス 260"/>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0</xdr:rowOff>
    </xdr:from>
    <xdr:to>
      <xdr:col>69</xdr:col>
      <xdr:colOff>92075</xdr:colOff>
      <xdr:row>57</xdr:row>
      <xdr:rowOff>44450</xdr:rowOff>
    </xdr:to>
    <xdr:cxnSp macro="">
      <xdr:nvCxnSpPr>
        <xdr:cNvPr id="262" name="直線コネクタ 261"/>
        <xdr:cNvCxnSpPr/>
      </xdr:nvCxnSpPr>
      <xdr:spPr>
        <a:xfrm>
          <a:off x="13004800" y="9601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5" name="フローチャート: 判断 264"/>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6" name="テキスト ボックス 265"/>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107950</xdr:rowOff>
    </xdr:from>
    <xdr:to>
      <xdr:col>82</xdr:col>
      <xdr:colOff>158750</xdr:colOff>
      <xdr:row>56</xdr:row>
      <xdr:rowOff>38100</xdr:rowOff>
    </xdr:to>
    <xdr:sp macro="" textlink="">
      <xdr:nvSpPr>
        <xdr:cNvPr id="272" name="楕円 271"/>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124477</xdr:rowOff>
    </xdr:from>
    <xdr:ext cx="762000" cy="259045"/>
    <xdr:sp macro="" textlink="">
      <xdr:nvSpPr>
        <xdr:cNvPr id="273" name="その他該当値テキスト"/>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5" name="テキスト ボックス 274"/>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6" name="楕円 275"/>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77" name="テキスト ボックス 276"/>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165100</xdr:rowOff>
    </xdr:from>
    <xdr:to>
      <xdr:col>69</xdr:col>
      <xdr:colOff>142875</xdr:colOff>
      <xdr:row>57</xdr:row>
      <xdr:rowOff>95250</xdr:rowOff>
    </xdr:to>
    <xdr:sp macro="" textlink="">
      <xdr:nvSpPr>
        <xdr:cNvPr id="278" name="楕円 277"/>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80027</xdr:rowOff>
    </xdr:from>
    <xdr:ext cx="762000" cy="259045"/>
    <xdr:sp macro="" textlink="">
      <xdr:nvSpPr>
        <xdr:cNvPr id="279" name="テキスト ボックス 278"/>
        <xdr:cNvSpPr txBox="1"/>
      </xdr:nvSpPr>
      <xdr:spPr>
        <a:xfrm>
          <a:off x="13512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80" name="楕円 279"/>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60977</xdr:rowOff>
    </xdr:from>
    <xdr:ext cx="762000" cy="259045"/>
    <xdr:sp macro="" textlink="">
      <xdr:nvSpPr>
        <xdr:cNvPr id="281" name="テキスト ボックス 280"/>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これは、子どものための教育・保育給付費負担金の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減少が主な要因である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における施設整備等に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する負担金の増加が懸念されることから、一部事務組合へ</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の経費節減の提言や町単独補助金を全体的に５～１０％削減することを目標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補助団体の整理及び合理化を図り経費の縮減に努めていく。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77470</xdr:rowOff>
    </xdr:from>
    <xdr:to>
      <xdr:col>82</xdr:col>
      <xdr:colOff>107950</xdr:colOff>
      <xdr:row>39</xdr:row>
      <xdr:rowOff>46990</xdr:rowOff>
    </xdr:to>
    <xdr:cxnSp macro="">
      <xdr:nvCxnSpPr>
        <xdr:cNvPr id="314" name="直線コネクタ 313"/>
        <xdr:cNvCxnSpPr/>
      </xdr:nvCxnSpPr>
      <xdr:spPr>
        <a:xfrm flipV="1">
          <a:off x="15671800" y="642112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5"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165100</xdr:rowOff>
    </xdr:from>
    <xdr:to>
      <xdr:col>78</xdr:col>
      <xdr:colOff>69850</xdr:colOff>
      <xdr:row>39</xdr:row>
      <xdr:rowOff>46990</xdr:rowOff>
    </xdr:to>
    <xdr:cxnSp macro="">
      <xdr:nvCxnSpPr>
        <xdr:cNvPr id="317" name="直線コネクタ 316"/>
        <xdr:cNvCxnSpPr/>
      </xdr:nvCxnSpPr>
      <xdr:spPr>
        <a:xfrm>
          <a:off x="14782800" y="668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19" name="テキスト ボックス 318"/>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73660</xdr:rowOff>
    </xdr:from>
    <xdr:to>
      <xdr:col>73</xdr:col>
      <xdr:colOff>180975</xdr:colOff>
      <xdr:row>38</xdr:row>
      <xdr:rowOff>165100</xdr:rowOff>
    </xdr:to>
    <xdr:cxnSp macro="">
      <xdr:nvCxnSpPr>
        <xdr:cNvPr id="320" name="直線コネクタ 319"/>
        <xdr:cNvCxnSpPr/>
      </xdr:nvCxnSpPr>
      <xdr:spPr>
        <a:xfrm>
          <a:off x="13893800" y="658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22" name="テキスト ボックス 321"/>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96520</xdr:rowOff>
    </xdr:from>
    <xdr:to>
      <xdr:col>69</xdr:col>
      <xdr:colOff>92075</xdr:colOff>
      <xdr:row>38</xdr:row>
      <xdr:rowOff>73660</xdr:rowOff>
    </xdr:to>
    <xdr:cxnSp macro="">
      <xdr:nvCxnSpPr>
        <xdr:cNvPr id="323" name="直線コネクタ 322"/>
        <xdr:cNvCxnSpPr/>
      </xdr:nvCxnSpPr>
      <xdr:spPr>
        <a:xfrm>
          <a:off x="13004800" y="62687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6" name="フローチャート: 判断 32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7" name="テキスト ボックス 326"/>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33" name="楕円 332"/>
        <xdr:cNvSpPr/>
      </xdr:nvSpPr>
      <xdr:spPr>
        <a:xfrm>
          <a:off x="16459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170197</xdr:rowOff>
    </xdr:from>
    <xdr:ext cx="762000" cy="259045"/>
    <xdr:sp macro="" textlink="">
      <xdr:nvSpPr>
        <xdr:cNvPr id="334" name="補助費等該当値テキスト"/>
        <xdr:cNvSpPr txBox="1"/>
      </xdr:nvSpPr>
      <xdr:spPr>
        <a:xfrm>
          <a:off x="16598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5" name="楕円 334"/>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6" name="テキスト ボックス 335"/>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114300</xdr:rowOff>
    </xdr:from>
    <xdr:to>
      <xdr:col>74</xdr:col>
      <xdr:colOff>31750</xdr:colOff>
      <xdr:row>39</xdr:row>
      <xdr:rowOff>44450</xdr:rowOff>
    </xdr:to>
    <xdr:sp macro="" textlink="">
      <xdr:nvSpPr>
        <xdr:cNvPr id="337" name="楕円 336"/>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29227</xdr:rowOff>
    </xdr:from>
    <xdr:ext cx="762000" cy="259045"/>
    <xdr:sp macro="" textlink="">
      <xdr:nvSpPr>
        <xdr:cNvPr id="338" name="テキスト ボックス 337"/>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22860</xdr:rowOff>
    </xdr:from>
    <xdr:to>
      <xdr:col>69</xdr:col>
      <xdr:colOff>142875</xdr:colOff>
      <xdr:row>38</xdr:row>
      <xdr:rowOff>124460</xdr:rowOff>
    </xdr:to>
    <xdr:sp macro="" textlink="">
      <xdr:nvSpPr>
        <xdr:cNvPr id="339" name="楕円 338"/>
        <xdr:cNvSpPr/>
      </xdr:nvSpPr>
      <xdr:spPr>
        <a:xfrm>
          <a:off x="13843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109237</xdr:rowOff>
    </xdr:from>
    <xdr:ext cx="762000" cy="259045"/>
    <xdr:sp macro="" textlink="">
      <xdr:nvSpPr>
        <xdr:cNvPr id="340" name="テキスト ボックス 339"/>
        <xdr:cNvSpPr txBox="1"/>
      </xdr:nvSpPr>
      <xdr:spPr>
        <a:xfrm>
          <a:off x="13512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45720</xdr:rowOff>
    </xdr:from>
    <xdr:to>
      <xdr:col>65</xdr:col>
      <xdr:colOff>53975</xdr:colOff>
      <xdr:row>36</xdr:row>
      <xdr:rowOff>147320</xdr:rowOff>
    </xdr:to>
    <xdr:sp macro="" textlink="">
      <xdr:nvSpPr>
        <xdr:cNvPr id="341" name="楕円 340"/>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132097</xdr:rowOff>
    </xdr:from>
    <xdr:ext cx="762000" cy="259045"/>
    <xdr:sp macro="" textlink="">
      <xdr:nvSpPr>
        <xdr:cNvPr id="342" name="テキスト ボックス 341"/>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％増加しており、類似団体平均を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これは、合併後、大規模な施設を整備したことにより地方債残高が増加した影響</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地方債の元利償還金が膨らん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でいるものと考えている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地方債の繰上償還の実施により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ピーク時の償還金は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緩和されたものの、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２校同時に実施した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小学校教育施設の改築・改修事業等の大規模事業に伴う地方債の発行により非常に厳しい財政運営が予想されることから、地方債の新規発行を伴う普通建設事業の抑制を図っていくことが必要である。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2" name="直線コネクタ 371"/>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3"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4" name="直線コネクタ 373"/>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5" name="公債費最大値テキスト"/>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6" name="直線コネクタ 375"/>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48623</xdr:rowOff>
    </xdr:from>
    <xdr:to>
      <xdr:col>24</xdr:col>
      <xdr:colOff>25400</xdr:colOff>
      <xdr:row>78</xdr:row>
      <xdr:rowOff>55155</xdr:rowOff>
    </xdr:to>
    <xdr:cxnSp macro="">
      <xdr:nvCxnSpPr>
        <xdr:cNvPr id="377" name="直線コネクタ 376"/>
        <xdr:cNvCxnSpPr/>
      </xdr:nvCxnSpPr>
      <xdr:spPr>
        <a:xfrm>
          <a:off x="3987800" y="134217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48640</xdr:rowOff>
    </xdr:from>
    <xdr:ext cx="762000" cy="259045"/>
    <xdr:sp macro="" textlink="">
      <xdr:nvSpPr>
        <xdr:cNvPr id="378" name="公債費平均値テキスト"/>
        <xdr:cNvSpPr txBox="1"/>
      </xdr:nvSpPr>
      <xdr:spPr>
        <a:xfrm>
          <a:off x="4914900" y="13078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9" name="フローチャート: 判断 378"/>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22498</xdr:rowOff>
    </xdr:from>
    <xdr:to>
      <xdr:col>19</xdr:col>
      <xdr:colOff>187325</xdr:colOff>
      <xdr:row>78</xdr:row>
      <xdr:rowOff>48623</xdr:rowOff>
    </xdr:to>
    <xdr:cxnSp macro="">
      <xdr:nvCxnSpPr>
        <xdr:cNvPr id="380" name="直線コネクタ 379"/>
        <xdr:cNvCxnSpPr/>
      </xdr:nvCxnSpPr>
      <xdr:spPr>
        <a:xfrm>
          <a:off x="3098800" y="133955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78</xdr:row>
      <xdr:rowOff>22498</xdr:rowOff>
    </xdr:to>
    <xdr:cxnSp macro="">
      <xdr:nvCxnSpPr>
        <xdr:cNvPr id="383" name="直線コネクタ 382"/>
        <xdr:cNvCxnSpPr/>
      </xdr:nvCxnSpPr>
      <xdr:spPr>
        <a:xfrm>
          <a:off x="2209800" y="133498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5" name="テキスト ボックス 384"/>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78</xdr:row>
      <xdr:rowOff>68218</xdr:rowOff>
    </xdr:to>
    <xdr:cxnSp macro="">
      <xdr:nvCxnSpPr>
        <xdr:cNvPr id="386" name="直線コネクタ 385"/>
        <xdr:cNvCxnSpPr/>
      </xdr:nvCxnSpPr>
      <xdr:spPr>
        <a:xfrm flipV="1">
          <a:off x="1320800" y="133498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8" name="テキスト ボックス 387"/>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9" name="フローチャート: 判断 388"/>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90" name="テキスト ボックス 389"/>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96" name="楕円 395"/>
        <xdr:cNvSpPr/>
      </xdr:nvSpPr>
      <xdr:spPr>
        <a:xfrm>
          <a:off x="4775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147882</xdr:rowOff>
    </xdr:from>
    <xdr:ext cx="762000" cy="259045"/>
    <xdr:sp macro="" textlink="">
      <xdr:nvSpPr>
        <xdr:cNvPr id="397" name="公債費該当値テキスト"/>
        <xdr:cNvSpPr txBox="1"/>
      </xdr:nvSpPr>
      <xdr:spPr>
        <a:xfrm>
          <a:off x="4914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169273</xdr:rowOff>
    </xdr:from>
    <xdr:to>
      <xdr:col>20</xdr:col>
      <xdr:colOff>38100</xdr:colOff>
      <xdr:row>78</xdr:row>
      <xdr:rowOff>99423</xdr:rowOff>
    </xdr:to>
    <xdr:sp macro="" textlink="">
      <xdr:nvSpPr>
        <xdr:cNvPr id="398" name="楕円 397"/>
        <xdr:cNvSpPr/>
      </xdr:nvSpPr>
      <xdr:spPr>
        <a:xfrm>
          <a:off x="3937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84200</xdr:rowOff>
    </xdr:from>
    <xdr:ext cx="736600" cy="259045"/>
    <xdr:sp macro="" textlink="">
      <xdr:nvSpPr>
        <xdr:cNvPr id="399" name="テキスト ボックス 398"/>
        <xdr:cNvSpPr txBox="1"/>
      </xdr:nvSpPr>
      <xdr:spPr>
        <a:xfrm>
          <a:off x="3606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143148</xdr:rowOff>
    </xdr:from>
    <xdr:to>
      <xdr:col>15</xdr:col>
      <xdr:colOff>149225</xdr:colOff>
      <xdr:row>78</xdr:row>
      <xdr:rowOff>73298</xdr:rowOff>
    </xdr:to>
    <xdr:sp macro="" textlink="">
      <xdr:nvSpPr>
        <xdr:cNvPr id="400" name="楕円 399"/>
        <xdr:cNvSpPr/>
      </xdr:nvSpPr>
      <xdr:spPr>
        <a:xfrm>
          <a:off x="3048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58075</xdr:rowOff>
    </xdr:from>
    <xdr:ext cx="762000" cy="259045"/>
    <xdr:sp macro="" textlink="">
      <xdr:nvSpPr>
        <xdr:cNvPr id="401" name="テキスト ボックス 400"/>
        <xdr:cNvSpPr txBox="1"/>
      </xdr:nvSpPr>
      <xdr:spPr>
        <a:xfrm>
          <a:off x="2717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402" name="楕円 401"/>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12354</xdr:rowOff>
    </xdr:from>
    <xdr:ext cx="762000" cy="259045"/>
    <xdr:sp macro="" textlink="">
      <xdr:nvSpPr>
        <xdr:cNvPr id="403" name="テキスト ボックス 402"/>
        <xdr:cNvSpPr txBox="1"/>
      </xdr:nvSpPr>
      <xdr:spPr>
        <a:xfrm>
          <a:off x="1828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17418</xdr:rowOff>
    </xdr:from>
    <xdr:to>
      <xdr:col>6</xdr:col>
      <xdr:colOff>171450</xdr:colOff>
      <xdr:row>78</xdr:row>
      <xdr:rowOff>119018</xdr:rowOff>
    </xdr:to>
    <xdr:sp macro="" textlink="">
      <xdr:nvSpPr>
        <xdr:cNvPr id="404" name="楕円 403"/>
        <xdr:cNvSpPr/>
      </xdr:nvSpPr>
      <xdr:spPr>
        <a:xfrm>
          <a:off x="1270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103795</xdr:rowOff>
    </xdr:from>
    <xdr:ext cx="762000" cy="259045"/>
    <xdr:sp macro="" textlink="">
      <xdr:nvSpPr>
        <xdr:cNvPr id="405" name="テキスト ボックス 404"/>
        <xdr:cNvSpPr txBox="1"/>
      </xdr:nvSpPr>
      <xdr:spPr>
        <a:xfrm>
          <a:off x="939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比１．７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及び維持補修費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の減少しており、施設管理の見直しや除雪経費の減少が主な要因と考えている。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今後、公共施設等の老朽化に対する維持管理経費を含め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事務事業の見直しを行い行財政改革への取り組みを進め経常経費の削減に努める。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0"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1" name="直線コネクタ 430"/>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2" name="公債費以外最大値テキスト"/>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3" name="直線コネクタ 432"/>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75564</xdr:rowOff>
    </xdr:to>
    <xdr:cxnSp macro="">
      <xdr:nvCxnSpPr>
        <xdr:cNvPr id="434" name="直線コネクタ 433"/>
        <xdr:cNvCxnSpPr/>
      </xdr:nvCxnSpPr>
      <xdr:spPr>
        <a:xfrm flipV="1">
          <a:off x="15671800" y="13180061"/>
          <a:ext cx="8382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フローチャート: 判断 43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75564</xdr:rowOff>
    </xdr:from>
    <xdr:to>
      <xdr:col>78</xdr:col>
      <xdr:colOff>69850</xdr:colOff>
      <xdr:row>77</xdr:row>
      <xdr:rowOff>98425</xdr:rowOff>
    </xdr:to>
    <xdr:cxnSp macro="">
      <xdr:nvCxnSpPr>
        <xdr:cNvPr id="437" name="直線コネクタ 436"/>
        <xdr:cNvCxnSpPr/>
      </xdr:nvCxnSpPr>
      <xdr:spPr>
        <a:xfrm flipV="1">
          <a:off x="14782800" y="132772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9" name="テキスト ボックス 43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98425</xdr:rowOff>
    </xdr:to>
    <xdr:cxnSp macro="">
      <xdr:nvCxnSpPr>
        <xdr:cNvPr id="440" name="直線コネクタ 439"/>
        <xdr:cNvCxnSpPr/>
      </xdr:nvCxnSpPr>
      <xdr:spPr>
        <a:xfrm>
          <a:off x="13893800" y="132029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2" name="テキスト ボックス 44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77</xdr:row>
      <xdr:rowOff>1270</xdr:rowOff>
    </xdr:to>
    <xdr:cxnSp macro="">
      <xdr:nvCxnSpPr>
        <xdr:cNvPr id="443" name="直線コネクタ 442"/>
        <xdr:cNvCxnSpPr/>
      </xdr:nvCxnSpPr>
      <xdr:spPr>
        <a:xfrm>
          <a:off x="13004800" y="129857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4" name="フローチャート: 判断 443"/>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45" name="テキスト ボックス 444"/>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6" name="フローチャート: 判断 445"/>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47" name="テキスト ボックス 446"/>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3" name="楕円 452"/>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4"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24764</xdr:rowOff>
    </xdr:from>
    <xdr:to>
      <xdr:col>78</xdr:col>
      <xdr:colOff>120650</xdr:colOff>
      <xdr:row>77</xdr:row>
      <xdr:rowOff>126364</xdr:rowOff>
    </xdr:to>
    <xdr:sp macro="" textlink="">
      <xdr:nvSpPr>
        <xdr:cNvPr id="455" name="楕円 454"/>
        <xdr:cNvSpPr/>
      </xdr:nvSpPr>
      <xdr:spPr>
        <a:xfrm>
          <a:off x="15621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56" name="テキスト ボックス 455"/>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47625</xdr:rowOff>
    </xdr:from>
    <xdr:to>
      <xdr:col>74</xdr:col>
      <xdr:colOff>31750</xdr:colOff>
      <xdr:row>77</xdr:row>
      <xdr:rowOff>149225</xdr:rowOff>
    </xdr:to>
    <xdr:sp macro="" textlink="">
      <xdr:nvSpPr>
        <xdr:cNvPr id="457" name="楕円 456"/>
        <xdr:cNvSpPr/>
      </xdr:nvSpPr>
      <xdr:spPr>
        <a:xfrm>
          <a:off x="14732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159402</xdr:rowOff>
    </xdr:from>
    <xdr:ext cx="762000" cy="259045"/>
    <xdr:sp macro="" textlink="">
      <xdr:nvSpPr>
        <xdr:cNvPr id="458" name="テキスト ボックス 457"/>
        <xdr:cNvSpPr txBox="1"/>
      </xdr:nvSpPr>
      <xdr:spPr>
        <a:xfrm>
          <a:off x="14401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9" name="楕円 458"/>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60" name="テキスト ボックス 459"/>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61" name="楕円 460"/>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16527</xdr:rowOff>
    </xdr:from>
    <xdr:ext cx="762000" cy="259045"/>
    <xdr:sp macro="" textlink="">
      <xdr:nvSpPr>
        <xdr:cNvPr id="462" name="テキスト ボックス 461"/>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12365</xdr:rowOff>
    </xdr:from>
    <xdr:to>
      <xdr:col>29</xdr:col>
      <xdr:colOff>127000</xdr:colOff>
      <xdr:row>18</xdr:row>
      <xdr:rowOff>73683</xdr:rowOff>
    </xdr:to>
    <xdr:cxnSp macro="">
      <xdr:nvCxnSpPr>
        <xdr:cNvPr id="50" name="直線コネクタ 49"/>
        <xdr:cNvCxnSpPr/>
      </xdr:nvCxnSpPr>
      <xdr:spPr bwMode="auto">
        <a:xfrm flipV="1">
          <a:off x="5003800" y="3146090"/>
          <a:ext cx="647700" cy="6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73683</xdr:rowOff>
    </xdr:from>
    <xdr:to>
      <xdr:col>26</xdr:col>
      <xdr:colOff>50800</xdr:colOff>
      <xdr:row>18</xdr:row>
      <xdr:rowOff>85883</xdr:rowOff>
    </xdr:to>
    <xdr:cxnSp macro="">
      <xdr:nvCxnSpPr>
        <xdr:cNvPr id="53" name="直線コネクタ 52"/>
        <xdr:cNvCxnSpPr/>
      </xdr:nvCxnSpPr>
      <xdr:spPr bwMode="auto">
        <a:xfrm flipV="1">
          <a:off x="4305300" y="3207408"/>
          <a:ext cx="698500" cy="1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85883</xdr:rowOff>
    </xdr:from>
    <xdr:to>
      <xdr:col>22</xdr:col>
      <xdr:colOff>114300</xdr:colOff>
      <xdr:row>18</xdr:row>
      <xdr:rowOff>104125</xdr:rowOff>
    </xdr:to>
    <xdr:cxnSp macro="">
      <xdr:nvCxnSpPr>
        <xdr:cNvPr id="56" name="直線コネクタ 55"/>
        <xdr:cNvCxnSpPr/>
      </xdr:nvCxnSpPr>
      <xdr:spPr bwMode="auto">
        <a:xfrm flipV="1">
          <a:off x="3606800" y="3219608"/>
          <a:ext cx="698500" cy="1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102616</xdr:rowOff>
    </xdr:from>
    <xdr:to>
      <xdr:col>18</xdr:col>
      <xdr:colOff>177800</xdr:colOff>
      <xdr:row>18</xdr:row>
      <xdr:rowOff>104125</xdr:rowOff>
    </xdr:to>
    <xdr:cxnSp macro="">
      <xdr:nvCxnSpPr>
        <xdr:cNvPr id="59" name="直線コネクタ 58"/>
        <xdr:cNvCxnSpPr/>
      </xdr:nvCxnSpPr>
      <xdr:spPr bwMode="auto">
        <a:xfrm>
          <a:off x="2908300" y="3236341"/>
          <a:ext cx="698500" cy="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2956</xdr:rowOff>
    </xdr:from>
    <xdr:ext cx="762000" cy="259045"/>
    <xdr:sp macro="" textlink="">
      <xdr:nvSpPr>
        <xdr:cNvPr id="61" name="テキスト ボックス 60"/>
        <xdr:cNvSpPr txBox="1"/>
      </xdr:nvSpPr>
      <xdr:spPr>
        <a:xfrm>
          <a:off x="3225800" y="27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142135</xdr:rowOff>
    </xdr:from>
    <xdr:ext cx="762000" cy="259045"/>
    <xdr:sp macro="" textlink="">
      <xdr:nvSpPr>
        <xdr:cNvPr id="63" name="テキスト ボックス 62"/>
        <xdr:cNvSpPr txBox="1"/>
      </xdr:nvSpPr>
      <xdr:spPr>
        <a:xfrm>
          <a:off x="2527300" y="27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133015</xdr:rowOff>
    </xdr:from>
    <xdr:to>
      <xdr:col>29</xdr:col>
      <xdr:colOff>177800</xdr:colOff>
      <xdr:row>18</xdr:row>
      <xdr:rowOff>63165</xdr:rowOff>
    </xdr:to>
    <xdr:sp macro="" textlink="">
      <xdr:nvSpPr>
        <xdr:cNvPr id="69" name="楕円 68"/>
        <xdr:cNvSpPr/>
      </xdr:nvSpPr>
      <xdr:spPr bwMode="auto">
        <a:xfrm>
          <a:off x="5600700" y="3095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105092</xdr:rowOff>
    </xdr:from>
    <xdr:ext cx="762000" cy="259045"/>
    <xdr:sp macro="" textlink="">
      <xdr:nvSpPr>
        <xdr:cNvPr id="70" name="人口1人当たり決算額の推移該当値テキスト130"/>
        <xdr:cNvSpPr txBox="1"/>
      </xdr:nvSpPr>
      <xdr:spPr>
        <a:xfrm>
          <a:off x="5740400" y="306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22883</xdr:rowOff>
    </xdr:from>
    <xdr:to>
      <xdr:col>26</xdr:col>
      <xdr:colOff>101600</xdr:colOff>
      <xdr:row>18</xdr:row>
      <xdr:rowOff>124483</xdr:rowOff>
    </xdr:to>
    <xdr:sp macro="" textlink="">
      <xdr:nvSpPr>
        <xdr:cNvPr id="71" name="楕円 70"/>
        <xdr:cNvSpPr/>
      </xdr:nvSpPr>
      <xdr:spPr bwMode="auto">
        <a:xfrm>
          <a:off x="4953000" y="3156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109260</xdr:rowOff>
    </xdr:from>
    <xdr:ext cx="736600" cy="259045"/>
    <xdr:sp macro="" textlink="">
      <xdr:nvSpPr>
        <xdr:cNvPr id="72" name="テキスト ボックス 71"/>
        <xdr:cNvSpPr txBox="1"/>
      </xdr:nvSpPr>
      <xdr:spPr>
        <a:xfrm>
          <a:off x="4622800" y="324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35083</xdr:rowOff>
    </xdr:from>
    <xdr:to>
      <xdr:col>22</xdr:col>
      <xdr:colOff>165100</xdr:colOff>
      <xdr:row>18</xdr:row>
      <xdr:rowOff>136682</xdr:rowOff>
    </xdr:to>
    <xdr:sp macro="" textlink="">
      <xdr:nvSpPr>
        <xdr:cNvPr id="73" name="楕円 72"/>
        <xdr:cNvSpPr/>
      </xdr:nvSpPr>
      <xdr:spPr bwMode="auto">
        <a:xfrm>
          <a:off x="4254500" y="316880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121459</xdr:rowOff>
    </xdr:from>
    <xdr:ext cx="762000" cy="259045"/>
    <xdr:sp macro="" textlink="">
      <xdr:nvSpPr>
        <xdr:cNvPr id="74" name="テキスト ボックス 73"/>
        <xdr:cNvSpPr txBox="1"/>
      </xdr:nvSpPr>
      <xdr:spPr>
        <a:xfrm>
          <a:off x="3924300" y="325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53325</xdr:rowOff>
    </xdr:from>
    <xdr:to>
      <xdr:col>19</xdr:col>
      <xdr:colOff>38100</xdr:colOff>
      <xdr:row>18</xdr:row>
      <xdr:rowOff>154925</xdr:rowOff>
    </xdr:to>
    <xdr:sp macro="" textlink="">
      <xdr:nvSpPr>
        <xdr:cNvPr id="75" name="楕円 74"/>
        <xdr:cNvSpPr/>
      </xdr:nvSpPr>
      <xdr:spPr bwMode="auto">
        <a:xfrm>
          <a:off x="3556000" y="318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139702</xdr:rowOff>
    </xdr:from>
    <xdr:ext cx="762000" cy="259045"/>
    <xdr:sp macro="" textlink="">
      <xdr:nvSpPr>
        <xdr:cNvPr id="76" name="テキスト ボックス 75"/>
        <xdr:cNvSpPr txBox="1"/>
      </xdr:nvSpPr>
      <xdr:spPr>
        <a:xfrm>
          <a:off x="3225800" y="327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51816</xdr:rowOff>
    </xdr:from>
    <xdr:to>
      <xdr:col>15</xdr:col>
      <xdr:colOff>101600</xdr:colOff>
      <xdr:row>18</xdr:row>
      <xdr:rowOff>153416</xdr:rowOff>
    </xdr:to>
    <xdr:sp macro="" textlink="">
      <xdr:nvSpPr>
        <xdr:cNvPr id="77" name="楕円 76"/>
        <xdr:cNvSpPr/>
      </xdr:nvSpPr>
      <xdr:spPr bwMode="auto">
        <a:xfrm>
          <a:off x="2857500" y="3185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138193</xdr:rowOff>
    </xdr:from>
    <xdr:ext cx="762000" cy="259045"/>
    <xdr:sp macro="" textlink="">
      <xdr:nvSpPr>
        <xdr:cNvPr id="78" name="テキスト ボックス 77"/>
        <xdr:cNvSpPr txBox="1"/>
      </xdr:nvSpPr>
      <xdr:spPr>
        <a:xfrm>
          <a:off x="2527300" y="327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241471</xdr:rowOff>
    </xdr:from>
    <xdr:to>
      <xdr:col>29</xdr:col>
      <xdr:colOff>127000</xdr:colOff>
      <xdr:row>35</xdr:row>
      <xdr:rowOff>248768</xdr:rowOff>
    </xdr:to>
    <xdr:cxnSp macro="">
      <xdr:nvCxnSpPr>
        <xdr:cNvPr id="112" name="直線コネクタ 111"/>
        <xdr:cNvCxnSpPr/>
      </xdr:nvCxnSpPr>
      <xdr:spPr bwMode="auto">
        <a:xfrm flipV="1">
          <a:off x="5003800" y="6851821"/>
          <a:ext cx="647700" cy="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305509</xdr:rowOff>
    </xdr:from>
    <xdr:ext cx="762000" cy="259045"/>
    <xdr:sp macro="" textlink="">
      <xdr:nvSpPr>
        <xdr:cNvPr id="113" name="人口1人当たり決算額の推移平均値テキスト445"/>
        <xdr:cNvSpPr txBox="1"/>
      </xdr:nvSpPr>
      <xdr:spPr>
        <a:xfrm>
          <a:off x="5740400" y="6915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248768</xdr:rowOff>
    </xdr:from>
    <xdr:to>
      <xdr:col>26</xdr:col>
      <xdr:colOff>50800</xdr:colOff>
      <xdr:row>35</xdr:row>
      <xdr:rowOff>249644</xdr:rowOff>
    </xdr:to>
    <xdr:cxnSp macro="">
      <xdr:nvCxnSpPr>
        <xdr:cNvPr id="115" name="直線コネクタ 114"/>
        <xdr:cNvCxnSpPr/>
      </xdr:nvCxnSpPr>
      <xdr:spPr bwMode="auto">
        <a:xfrm flipV="1">
          <a:off x="4305300" y="6859118"/>
          <a:ext cx="698500" cy="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100150</xdr:rowOff>
    </xdr:from>
    <xdr:ext cx="736600" cy="259045"/>
    <xdr:sp macro="" textlink="">
      <xdr:nvSpPr>
        <xdr:cNvPr id="117" name="テキスト ボックス 116"/>
        <xdr:cNvSpPr txBox="1"/>
      </xdr:nvSpPr>
      <xdr:spPr>
        <a:xfrm>
          <a:off x="4622800" y="705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249644</xdr:rowOff>
    </xdr:from>
    <xdr:to>
      <xdr:col>22</xdr:col>
      <xdr:colOff>114300</xdr:colOff>
      <xdr:row>36</xdr:row>
      <xdr:rowOff>24587</xdr:rowOff>
    </xdr:to>
    <xdr:cxnSp macro="">
      <xdr:nvCxnSpPr>
        <xdr:cNvPr id="118" name="直線コネクタ 117"/>
        <xdr:cNvCxnSpPr/>
      </xdr:nvCxnSpPr>
      <xdr:spPr bwMode="auto">
        <a:xfrm flipV="1">
          <a:off x="3606800" y="6859994"/>
          <a:ext cx="698500" cy="11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81195</xdr:rowOff>
    </xdr:from>
    <xdr:ext cx="762000" cy="259045"/>
    <xdr:sp macro="" textlink="">
      <xdr:nvSpPr>
        <xdr:cNvPr id="120" name="テキスト ボックス 119"/>
        <xdr:cNvSpPr txBox="1"/>
      </xdr:nvSpPr>
      <xdr:spPr>
        <a:xfrm>
          <a:off x="3924300" y="70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24587</xdr:rowOff>
    </xdr:from>
    <xdr:to>
      <xdr:col>18</xdr:col>
      <xdr:colOff>177800</xdr:colOff>
      <xdr:row>36</xdr:row>
      <xdr:rowOff>26339</xdr:rowOff>
    </xdr:to>
    <xdr:cxnSp macro="">
      <xdr:nvCxnSpPr>
        <xdr:cNvPr id="121" name="直線コネクタ 120"/>
        <xdr:cNvCxnSpPr/>
      </xdr:nvCxnSpPr>
      <xdr:spPr bwMode="auto">
        <a:xfrm flipV="1">
          <a:off x="2908300" y="6977837"/>
          <a:ext cx="698500" cy="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92225</xdr:rowOff>
    </xdr:from>
    <xdr:ext cx="762000" cy="259045"/>
    <xdr:sp macro="" textlink="">
      <xdr:nvSpPr>
        <xdr:cNvPr id="123" name="テキスト ボックス 122"/>
        <xdr:cNvSpPr txBox="1"/>
      </xdr:nvSpPr>
      <xdr:spPr>
        <a:xfrm>
          <a:off x="3225800" y="70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190671</xdr:rowOff>
    </xdr:from>
    <xdr:to>
      <xdr:col>29</xdr:col>
      <xdr:colOff>177800</xdr:colOff>
      <xdr:row>35</xdr:row>
      <xdr:rowOff>292271</xdr:rowOff>
    </xdr:to>
    <xdr:sp macro="" textlink="">
      <xdr:nvSpPr>
        <xdr:cNvPr id="131" name="楕円 130"/>
        <xdr:cNvSpPr/>
      </xdr:nvSpPr>
      <xdr:spPr bwMode="auto">
        <a:xfrm>
          <a:off x="5600700" y="680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35748</xdr:rowOff>
    </xdr:from>
    <xdr:ext cx="762000" cy="259045"/>
    <xdr:sp macro="" textlink="">
      <xdr:nvSpPr>
        <xdr:cNvPr id="132" name="人口1人当たり決算額の推移該当値テキスト445"/>
        <xdr:cNvSpPr txBox="1"/>
      </xdr:nvSpPr>
      <xdr:spPr>
        <a:xfrm>
          <a:off x="5740400" y="664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197968</xdr:rowOff>
    </xdr:from>
    <xdr:to>
      <xdr:col>26</xdr:col>
      <xdr:colOff>101600</xdr:colOff>
      <xdr:row>35</xdr:row>
      <xdr:rowOff>299568</xdr:rowOff>
    </xdr:to>
    <xdr:sp macro="" textlink="">
      <xdr:nvSpPr>
        <xdr:cNvPr id="133" name="楕円 132"/>
        <xdr:cNvSpPr/>
      </xdr:nvSpPr>
      <xdr:spPr bwMode="auto">
        <a:xfrm>
          <a:off x="4953000" y="680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309745</xdr:rowOff>
    </xdr:from>
    <xdr:ext cx="736600" cy="259045"/>
    <xdr:sp macro="" textlink="">
      <xdr:nvSpPr>
        <xdr:cNvPr id="134" name="テキスト ボックス 133"/>
        <xdr:cNvSpPr txBox="1"/>
      </xdr:nvSpPr>
      <xdr:spPr>
        <a:xfrm>
          <a:off x="4622800" y="6577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198844</xdr:rowOff>
    </xdr:from>
    <xdr:to>
      <xdr:col>22</xdr:col>
      <xdr:colOff>165100</xdr:colOff>
      <xdr:row>35</xdr:row>
      <xdr:rowOff>300444</xdr:rowOff>
    </xdr:to>
    <xdr:sp macro="" textlink="">
      <xdr:nvSpPr>
        <xdr:cNvPr id="135" name="楕円 134"/>
        <xdr:cNvSpPr/>
      </xdr:nvSpPr>
      <xdr:spPr bwMode="auto">
        <a:xfrm>
          <a:off x="4254500" y="680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310621</xdr:rowOff>
    </xdr:from>
    <xdr:ext cx="762000" cy="259045"/>
    <xdr:sp macro="" textlink="">
      <xdr:nvSpPr>
        <xdr:cNvPr id="136" name="テキスト ボックス 135"/>
        <xdr:cNvSpPr txBox="1"/>
      </xdr:nvSpPr>
      <xdr:spPr>
        <a:xfrm>
          <a:off x="3924300" y="6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316687</xdr:rowOff>
    </xdr:from>
    <xdr:to>
      <xdr:col>19</xdr:col>
      <xdr:colOff>38100</xdr:colOff>
      <xdr:row>36</xdr:row>
      <xdr:rowOff>75387</xdr:rowOff>
    </xdr:to>
    <xdr:sp macro="" textlink="">
      <xdr:nvSpPr>
        <xdr:cNvPr id="137" name="楕円 136"/>
        <xdr:cNvSpPr/>
      </xdr:nvSpPr>
      <xdr:spPr bwMode="auto">
        <a:xfrm>
          <a:off x="3556000" y="692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85564</xdr:rowOff>
    </xdr:from>
    <xdr:ext cx="762000" cy="259045"/>
    <xdr:sp macro="" textlink="">
      <xdr:nvSpPr>
        <xdr:cNvPr id="138" name="テキスト ボックス 137"/>
        <xdr:cNvSpPr txBox="1"/>
      </xdr:nvSpPr>
      <xdr:spPr>
        <a:xfrm>
          <a:off x="3225800" y="669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318439</xdr:rowOff>
    </xdr:from>
    <xdr:to>
      <xdr:col>15</xdr:col>
      <xdr:colOff>101600</xdr:colOff>
      <xdr:row>36</xdr:row>
      <xdr:rowOff>77139</xdr:rowOff>
    </xdr:to>
    <xdr:sp macro="" textlink="">
      <xdr:nvSpPr>
        <xdr:cNvPr id="139" name="楕円 138"/>
        <xdr:cNvSpPr/>
      </xdr:nvSpPr>
      <xdr:spPr bwMode="auto">
        <a:xfrm>
          <a:off x="2857500" y="692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61916</xdr:rowOff>
    </xdr:from>
    <xdr:ext cx="762000" cy="259045"/>
    <xdr:sp macro="" textlink="">
      <xdr:nvSpPr>
        <xdr:cNvPr id="140" name="テキスト ボックス 139"/>
        <xdr:cNvSpPr txBox="1"/>
      </xdr:nvSpPr>
      <xdr:spPr>
        <a:xfrm>
          <a:off x="2527300" y="701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17,300
326.50
12,166,756
11,825,661
297,119
6,648,816
12,496,218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61780</xdr:rowOff>
    </xdr:from>
    <xdr:to>
      <xdr:col>24</xdr:col>
      <xdr:colOff>63500</xdr:colOff>
      <xdr:row>38</xdr:row>
      <xdr:rowOff>81570</xdr:rowOff>
    </xdr:to>
    <xdr:cxnSp macro="">
      <xdr:nvCxnSpPr>
        <xdr:cNvPr id="63" name="直線コネクタ 62"/>
        <xdr:cNvCxnSpPr/>
      </xdr:nvCxnSpPr>
      <xdr:spPr>
        <a:xfrm flipV="1">
          <a:off x="3797300" y="6576880"/>
          <a:ext cx="8382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4106</xdr:rowOff>
    </xdr:from>
    <xdr:ext cx="534377" cy="259045"/>
    <xdr:sp macro="" textlink="">
      <xdr:nvSpPr>
        <xdr:cNvPr id="64" name="人件費平均値テキスト"/>
        <xdr:cNvSpPr txBox="1"/>
      </xdr:nvSpPr>
      <xdr:spPr>
        <a:xfrm>
          <a:off x="4686300" y="60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61650</xdr:rowOff>
    </xdr:from>
    <xdr:to>
      <xdr:col>19</xdr:col>
      <xdr:colOff>177800</xdr:colOff>
      <xdr:row>38</xdr:row>
      <xdr:rowOff>81570</xdr:rowOff>
    </xdr:to>
    <xdr:cxnSp macro="">
      <xdr:nvCxnSpPr>
        <xdr:cNvPr id="66" name="直線コネクタ 65"/>
        <xdr:cNvCxnSpPr/>
      </xdr:nvCxnSpPr>
      <xdr:spPr>
        <a:xfrm>
          <a:off x="2908300" y="6576750"/>
          <a:ext cx="8890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166875</xdr:rowOff>
    </xdr:from>
    <xdr:ext cx="534377" cy="259045"/>
    <xdr:sp macro="" textlink="">
      <xdr:nvSpPr>
        <xdr:cNvPr id="68" name="テキスト ボックス 67"/>
        <xdr:cNvSpPr txBox="1"/>
      </xdr:nvSpPr>
      <xdr:spPr>
        <a:xfrm>
          <a:off x="3530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61650</xdr:rowOff>
    </xdr:from>
    <xdr:to>
      <xdr:col>15</xdr:col>
      <xdr:colOff>50800</xdr:colOff>
      <xdr:row>38</xdr:row>
      <xdr:rowOff>97834</xdr:rowOff>
    </xdr:to>
    <xdr:cxnSp macro="">
      <xdr:nvCxnSpPr>
        <xdr:cNvPr id="69" name="直線コネクタ 68"/>
        <xdr:cNvCxnSpPr/>
      </xdr:nvCxnSpPr>
      <xdr:spPr>
        <a:xfrm flipV="1">
          <a:off x="2019300" y="6576750"/>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15281</xdr:rowOff>
    </xdr:from>
    <xdr:ext cx="534377" cy="259045"/>
    <xdr:sp macro="" textlink="">
      <xdr:nvSpPr>
        <xdr:cNvPr id="71" name="テキスト ボックス 70"/>
        <xdr:cNvSpPr txBox="1"/>
      </xdr:nvSpPr>
      <xdr:spPr>
        <a:xfrm>
          <a:off x="2641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70483</xdr:rowOff>
    </xdr:from>
    <xdr:to>
      <xdr:col>10</xdr:col>
      <xdr:colOff>114300</xdr:colOff>
      <xdr:row>38</xdr:row>
      <xdr:rowOff>97834</xdr:rowOff>
    </xdr:to>
    <xdr:cxnSp macro="">
      <xdr:nvCxnSpPr>
        <xdr:cNvPr id="72" name="直線コネクタ 71"/>
        <xdr:cNvCxnSpPr/>
      </xdr:nvCxnSpPr>
      <xdr:spPr>
        <a:xfrm>
          <a:off x="1130300" y="6585583"/>
          <a:ext cx="889000" cy="2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13321</xdr:rowOff>
    </xdr:from>
    <xdr:ext cx="534377" cy="259045"/>
    <xdr:sp macro="" textlink="">
      <xdr:nvSpPr>
        <xdr:cNvPr id="74" name="テキスト ボックス 73"/>
        <xdr:cNvSpPr txBox="1"/>
      </xdr:nvSpPr>
      <xdr:spPr>
        <a:xfrm>
          <a:off x="1752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104729</xdr:rowOff>
    </xdr:from>
    <xdr:ext cx="534377" cy="259045"/>
    <xdr:sp macro="" textlink="">
      <xdr:nvSpPr>
        <xdr:cNvPr id="76" name="テキスト ボックス 75"/>
        <xdr:cNvSpPr txBox="1"/>
      </xdr:nvSpPr>
      <xdr:spPr>
        <a:xfrm>
          <a:off x="863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10980</xdr:rowOff>
    </xdr:from>
    <xdr:to>
      <xdr:col>24</xdr:col>
      <xdr:colOff>114300</xdr:colOff>
      <xdr:row>38</xdr:row>
      <xdr:rowOff>112580</xdr:rowOff>
    </xdr:to>
    <xdr:sp macro="" textlink="">
      <xdr:nvSpPr>
        <xdr:cNvPr id="82" name="楕円 81"/>
        <xdr:cNvSpPr/>
      </xdr:nvSpPr>
      <xdr:spPr>
        <a:xfrm>
          <a:off x="4584700" y="65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160857</xdr:rowOff>
    </xdr:from>
    <xdr:ext cx="534377" cy="259045"/>
    <xdr:sp macro="" textlink="">
      <xdr:nvSpPr>
        <xdr:cNvPr id="83" name="人件費該当値テキスト"/>
        <xdr:cNvSpPr txBox="1"/>
      </xdr:nvSpPr>
      <xdr:spPr>
        <a:xfrm>
          <a:off x="4686300" y="65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30770</xdr:rowOff>
    </xdr:from>
    <xdr:to>
      <xdr:col>20</xdr:col>
      <xdr:colOff>38100</xdr:colOff>
      <xdr:row>38</xdr:row>
      <xdr:rowOff>132370</xdr:rowOff>
    </xdr:to>
    <xdr:sp macro="" textlink="">
      <xdr:nvSpPr>
        <xdr:cNvPr id="84" name="楕円 83"/>
        <xdr:cNvSpPr/>
      </xdr:nvSpPr>
      <xdr:spPr>
        <a:xfrm>
          <a:off x="3746500" y="65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123497</xdr:rowOff>
    </xdr:from>
    <xdr:ext cx="534377" cy="259045"/>
    <xdr:sp macro="" textlink="">
      <xdr:nvSpPr>
        <xdr:cNvPr id="85" name="テキスト ボックス 84"/>
        <xdr:cNvSpPr txBox="1"/>
      </xdr:nvSpPr>
      <xdr:spPr>
        <a:xfrm>
          <a:off x="3530111" y="66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10850</xdr:rowOff>
    </xdr:from>
    <xdr:to>
      <xdr:col>15</xdr:col>
      <xdr:colOff>101600</xdr:colOff>
      <xdr:row>38</xdr:row>
      <xdr:rowOff>112450</xdr:rowOff>
    </xdr:to>
    <xdr:sp macro="" textlink="">
      <xdr:nvSpPr>
        <xdr:cNvPr id="86" name="楕円 85"/>
        <xdr:cNvSpPr/>
      </xdr:nvSpPr>
      <xdr:spPr>
        <a:xfrm>
          <a:off x="2857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103577</xdr:rowOff>
    </xdr:from>
    <xdr:ext cx="534377" cy="259045"/>
    <xdr:sp macro="" textlink="">
      <xdr:nvSpPr>
        <xdr:cNvPr id="87" name="テキスト ボックス 86"/>
        <xdr:cNvSpPr txBox="1"/>
      </xdr:nvSpPr>
      <xdr:spPr>
        <a:xfrm>
          <a:off x="2641111" y="661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47034</xdr:rowOff>
    </xdr:from>
    <xdr:to>
      <xdr:col>10</xdr:col>
      <xdr:colOff>165100</xdr:colOff>
      <xdr:row>38</xdr:row>
      <xdr:rowOff>148634</xdr:rowOff>
    </xdr:to>
    <xdr:sp macro="" textlink="">
      <xdr:nvSpPr>
        <xdr:cNvPr id="88" name="楕円 87"/>
        <xdr:cNvSpPr/>
      </xdr:nvSpPr>
      <xdr:spPr>
        <a:xfrm>
          <a:off x="1968500" y="65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139761</xdr:rowOff>
    </xdr:from>
    <xdr:ext cx="534377" cy="259045"/>
    <xdr:sp macro="" textlink="">
      <xdr:nvSpPr>
        <xdr:cNvPr id="89" name="テキスト ボックス 88"/>
        <xdr:cNvSpPr txBox="1"/>
      </xdr:nvSpPr>
      <xdr:spPr>
        <a:xfrm>
          <a:off x="1752111" y="66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19683</xdr:rowOff>
    </xdr:from>
    <xdr:to>
      <xdr:col>6</xdr:col>
      <xdr:colOff>38100</xdr:colOff>
      <xdr:row>38</xdr:row>
      <xdr:rowOff>121283</xdr:rowOff>
    </xdr:to>
    <xdr:sp macro="" textlink="">
      <xdr:nvSpPr>
        <xdr:cNvPr id="90" name="楕円 89"/>
        <xdr:cNvSpPr/>
      </xdr:nvSpPr>
      <xdr:spPr>
        <a:xfrm>
          <a:off x="1079500" y="65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112410</xdr:rowOff>
    </xdr:from>
    <xdr:ext cx="534377" cy="259045"/>
    <xdr:sp macro="" textlink="">
      <xdr:nvSpPr>
        <xdr:cNvPr id="91" name="テキスト ボックス 90"/>
        <xdr:cNvSpPr txBox="1"/>
      </xdr:nvSpPr>
      <xdr:spPr>
        <a:xfrm>
          <a:off x="863111" y="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80543</xdr:rowOff>
    </xdr:from>
    <xdr:to>
      <xdr:col>24</xdr:col>
      <xdr:colOff>63500</xdr:colOff>
      <xdr:row>57</xdr:row>
      <xdr:rowOff>159524</xdr:rowOff>
    </xdr:to>
    <xdr:cxnSp macro="">
      <xdr:nvCxnSpPr>
        <xdr:cNvPr id="121" name="直線コネクタ 120"/>
        <xdr:cNvCxnSpPr/>
      </xdr:nvCxnSpPr>
      <xdr:spPr>
        <a:xfrm>
          <a:off x="3797300" y="9853193"/>
          <a:ext cx="8382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22" name="物件費平均値テキスト"/>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80543</xdr:rowOff>
    </xdr:from>
    <xdr:to>
      <xdr:col>19</xdr:col>
      <xdr:colOff>177800</xdr:colOff>
      <xdr:row>58</xdr:row>
      <xdr:rowOff>11988</xdr:rowOff>
    </xdr:to>
    <xdr:cxnSp macro="">
      <xdr:nvCxnSpPr>
        <xdr:cNvPr id="124" name="直線コネクタ 123"/>
        <xdr:cNvCxnSpPr/>
      </xdr:nvCxnSpPr>
      <xdr:spPr>
        <a:xfrm flipV="1">
          <a:off x="2908300" y="9853193"/>
          <a:ext cx="889000" cy="1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6" name="テキスト ボックス 125"/>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139954</xdr:rowOff>
    </xdr:from>
    <xdr:to>
      <xdr:col>15</xdr:col>
      <xdr:colOff>50800</xdr:colOff>
      <xdr:row>58</xdr:row>
      <xdr:rowOff>11988</xdr:rowOff>
    </xdr:to>
    <xdr:cxnSp macro="">
      <xdr:nvCxnSpPr>
        <xdr:cNvPr id="127" name="直線コネクタ 126"/>
        <xdr:cNvCxnSpPr/>
      </xdr:nvCxnSpPr>
      <xdr:spPr>
        <a:xfrm>
          <a:off x="2019300" y="9912604"/>
          <a:ext cx="889000" cy="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162133</xdr:rowOff>
    </xdr:from>
    <xdr:ext cx="534377" cy="259045"/>
    <xdr:sp macro="" textlink="">
      <xdr:nvSpPr>
        <xdr:cNvPr id="129" name="テキスト ボックス 128"/>
        <xdr:cNvSpPr txBox="1"/>
      </xdr:nvSpPr>
      <xdr:spPr>
        <a:xfrm>
          <a:off x="2641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139954</xdr:rowOff>
    </xdr:from>
    <xdr:to>
      <xdr:col>10</xdr:col>
      <xdr:colOff>114300</xdr:colOff>
      <xdr:row>58</xdr:row>
      <xdr:rowOff>74955</xdr:rowOff>
    </xdr:to>
    <xdr:cxnSp macro="">
      <xdr:nvCxnSpPr>
        <xdr:cNvPr id="130" name="直線コネクタ 129"/>
        <xdr:cNvCxnSpPr/>
      </xdr:nvCxnSpPr>
      <xdr:spPr>
        <a:xfrm flipV="1">
          <a:off x="1130300" y="9912604"/>
          <a:ext cx="889000" cy="1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2" name="テキスト ボックス 131"/>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111498</xdr:rowOff>
    </xdr:from>
    <xdr:ext cx="534377" cy="259045"/>
    <xdr:sp macro="" textlink="">
      <xdr:nvSpPr>
        <xdr:cNvPr id="134" name="テキスト ボックス 133"/>
        <xdr:cNvSpPr txBox="1"/>
      </xdr:nvSpPr>
      <xdr:spPr>
        <a:xfrm>
          <a:off x="863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108724</xdr:rowOff>
    </xdr:from>
    <xdr:to>
      <xdr:col>24</xdr:col>
      <xdr:colOff>114300</xdr:colOff>
      <xdr:row>58</xdr:row>
      <xdr:rowOff>38874</xdr:rowOff>
    </xdr:to>
    <xdr:sp macro="" textlink="">
      <xdr:nvSpPr>
        <xdr:cNvPr id="140" name="楕円 139"/>
        <xdr:cNvSpPr/>
      </xdr:nvSpPr>
      <xdr:spPr>
        <a:xfrm>
          <a:off x="4584700" y="98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87151</xdr:rowOff>
    </xdr:from>
    <xdr:ext cx="534377" cy="259045"/>
    <xdr:sp macro="" textlink="">
      <xdr:nvSpPr>
        <xdr:cNvPr id="141" name="物件費該当値テキスト"/>
        <xdr:cNvSpPr txBox="1"/>
      </xdr:nvSpPr>
      <xdr:spPr>
        <a:xfrm>
          <a:off x="4686300" y="98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29743</xdr:rowOff>
    </xdr:from>
    <xdr:to>
      <xdr:col>20</xdr:col>
      <xdr:colOff>38100</xdr:colOff>
      <xdr:row>57</xdr:row>
      <xdr:rowOff>131343</xdr:rowOff>
    </xdr:to>
    <xdr:sp macro="" textlink="">
      <xdr:nvSpPr>
        <xdr:cNvPr id="142" name="楕円 141"/>
        <xdr:cNvSpPr/>
      </xdr:nvSpPr>
      <xdr:spPr>
        <a:xfrm>
          <a:off x="3746500" y="98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122470</xdr:rowOff>
    </xdr:from>
    <xdr:ext cx="534377" cy="259045"/>
    <xdr:sp macro="" textlink="">
      <xdr:nvSpPr>
        <xdr:cNvPr id="143" name="テキスト ボックス 142"/>
        <xdr:cNvSpPr txBox="1"/>
      </xdr:nvSpPr>
      <xdr:spPr>
        <a:xfrm>
          <a:off x="3530111" y="98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132638</xdr:rowOff>
    </xdr:from>
    <xdr:to>
      <xdr:col>15</xdr:col>
      <xdr:colOff>101600</xdr:colOff>
      <xdr:row>58</xdr:row>
      <xdr:rowOff>62788</xdr:rowOff>
    </xdr:to>
    <xdr:sp macro="" textlink="">
      <xdr:nvSpPr>
        <xdr:cNvPr id="144" name="楕円 143"/>
        <xdr:cNvSpPr/>
      </xdr:nvSpPr>
      <xdr:spPr>
        <a:xfrm>
          <a:off x="2857500" y="99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53915</xdr:rowOff>
    </xdr:from>
    <xdr:ext cx="534377" cy="259045"/>
    <xdr:sp macro="" textlink="">
      <xdr:nvSpPr>
        <xdr:cNvPr id="145" name="テキスト ボックス 144"/>
        <xdr:cNvSpPr txBox="1"/>
      </xdr:nvSpPr>
      <xdr:spPr>
        <a:xfrm>
          <a:off x="2641111" y="99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89154</xdr:rowOff>
    </xdr:from>
    <xdr:to>
      <xdr:col>10</xdr:col>
      <xdr:colOff>165100</xdr:colOff>
      <xdr:row>58</xdr:row>
      <xdr:rowOff>19304</xdr:rowOff>
    </xdr:to>
    <xdr:sp macro="" textlink="">
      <xdr:nvSpPr>
        <xdr:cNvPr id="146" name="楕円 145"/>
        <xdr:cNvSpPr/>
      </xdr:nvSpPr>
      <xdr:spPr>
        <a:xfrm>
          <a:off x="1968500" y="98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10431</xdr:rowOff>
    </xdr:from>
    <xdr:ext cx="534377" cy="259045"/>
    <xdr:sp macro="" textlink="">
      <xdr:nvSpPr>
        <xdr:cNvPr id="147" name="テキスト ボックス 146"/>
        <xdr:cNvSpPr txBox="1"/>
      </xdr:nvSpPr>
      <xdr:spPr>
        <a:xfrm>
          <a:off x="1752111" y="995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24155</xdr:rowOff>
    </xdr:from>
    <xdr:to>
      <xdr:col>6</xdr:col>
      <xdr:colOff>38100</xdr:colOff>
      <xdr:row>58</xdr:row>
      <xdr:rowOff>125755</xdr:rowOff>
    </xdr:to>
    <xdr:sp macro="" textlink="">
      <xdr:nvSpPr>
        <xdr:cNvPr id="148" name="楕円 147"/>
        <xdr:cNvSpPr/>
      </xdr:nvSpPr>
      <xdr:spPr>
        <a:xfrm>
          <a:off x="1079500" y="99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116882</xdr:rowOff>
    </xdr:from>
    <xdr:ext cx="534377" cy="259045"/>
    <xdr:sp macro="" textlink="">
      <xdr:nvSpPr>
        <xdr:cNvPr id="149" name="テキスト ボックス 148"/>
        <xdr:cNvSpPr txBox="1"/>
      </xdr:nvSpPr>
      <xdr:spPr>
        <a:xfrm>
          <a:off x="863111" y="100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89636</xdr:rowOff>
    </xdr:from>
    <xdr:to>
      <xdr:col>24</xdr:col>
      <xdr:colOff>63500</xdr:colOff>
      <xdr:row>75</xdr:row>
      <xdr:rowOff>72400</xdr:rowOff>
    </xdr:to>
    <xdr:cxnSp macro="">
      <xdr:nvCxnSpPr>
        <xdr:cNvPr id="176" name="直線コネクタ 175"/>
        <xdr:cNvCxnSpPr/>
      </xdr:nvCxnSpPr>
      <xdr:spPr>
        <a:xfrm>
          <a:off x="3797300" y="12605486"/>
          <a:ext cx="838200" cy="3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89636</xdr:rowOff>
    </xdr:from>
    <xdr:to>
      <xdr:col>19</xdr:col>
      <xdr:colOff>177800</xdr:colOff>
      <xdr:row>73</xdr:row>
      <xdr:rowOff>151541</xdr:rowOff>
    </xdr:to>
    <xdr:cxnSp macro="">
      <xdr:nvCxnSpPr>
        <xdr:cNvPr id="179" name="直線コネクタ 178"/>
        <xdr:cNvCxnSpPr/>
      </xdr:nvCxnSpPr>
      <xdr:spPr>
        <a:xfrm flipV="1">
          <a:off x="2908300" y="12605486"/>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114464</xdr:rowOff>
    </xdr:from>
    <xdr:ext cx="469744" cy="259045"/>
    <xdr:sp macro="" textlink="">
      <xdr:nvSpPr>
        <xdr:cNvPr id="181" name="テキスト ボックス 180"/>
        <xdr:cNvSpPr txBox="1"/>
      </xdr:nvSpPr>
      <xdr:spPr>
        <a:xfrm>
          <a:off x="3562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151541</xdr:rowOff>
    </xdr:from>
    <xdr:to>
      <xdr:col>15</xdr:col>
      <xdr:colOff>50800</xdr:colOff>
      <xdr:row>74</xdr:row>
      <xdr:rowOff>136316</xdr:rowOff>
    </xdr:to>
    <xdr:cxnSp macro="">
      <xdr:nvCxnSpPr>
        <xdr:cNvPr id="182" name="直線コネクタ 181"/>
        <xdr:cNvCxnSpPr/>
      </xdr:nvCxnSpPr>
      <xdr:spPr>
        <a:xfrm flipV="1">
          <a:off x="2019300" y="12667391"/>
          <a:ext cx="889000" cy="15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91239</xdr:rowOff>
    </xdr:from>
    <xdr:ext cx="469744" cy="259045"/>
    <xdr:sp macro="" textlink="">
      <xdr:nvSpPr>
        <xdr:cNvPr id="184" name="テキスト ボックス 183"/>
        <xdr:cNvSpPr txBox="1"/>
      </xdr:nvSpPr>
      <xdr:spPr>
        <a:xfrm>
          <a:off x="2673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136316</xdr:rowOff>
    </xdr:from>
    <xdr:to>
      <xdr:col>10</xdr:col>
      <xdr:colOff>114300</xdr:colOff>
      <xdr:row>75</xdr:row>
      <xdr:rowOff>148020</xdr:rowOff>
    </xdr:to>
    <xdr:cxnSp macro="">
      <xdr:nvCxnSpPr>
        <xdr:cNvPr id="185" name="直線コネクタ 184"/>
        <xdr:cNvCxnSpPr/>
      </xdr:nvCxnSpPr>
      <xdr:spPr>
        <a:xfrm flipV="1">
          <a:off x="1130300" y="12823616"/>
          <a:ext cx="889000" cy="18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93296</xdr:rowOff>
    </xdr:from>
    <xdr:ext cx="469744" cy="259045"/>
    <xdr:sp macro="" textlink="">
      <xdr:nvSpPr>
        <xdr:cNvPr id="187" name="テキスト ボックス 186"/>
        <xdr:cNvSpPr txBox="1"/>
      </xdr:nvSpPr>
      <xdr:spPr>
        <a:xfrm>
          <a:off x="1784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100840</xdr:rowOff>
    </xdr:from>
    <xdr:ext cx="469744" cy="259045"/>
    <xdr:sp macro="" textlink="">
      <xdr:nvSpPr>
        <xdr:cNvPr id="189" name="テキスト ボックス 188"/>
        <xdr:cNvSpPr txBox="1"/>
      </xdr:nvSpPr>
      <xdr:spPr>
        <a:xfrm>
          <a:off x="895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21600</xdr:rowOff>
    </xdr:from>
    <xdr:to>
      <xdr:col>24</xdr:col>
      <xdr:colOff>114300</xdr:colOff>
      <xdr:row>75</xdr:row>
      <xdr:rowOff>123200</xdr:rowOff>
    </xdr:to>
    <xdr:sp macro="" textlink="">
      <xdr:nvSpPr>
        <xdr:cNvPr id="195" name="楕円 194"/>
        <xdr:cNvSpPr/>
      </xdr:nvSpPr>
      <xdr:spPr>
        <a:xfrm>
          <a:off x="4584700" y="128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44477</xdr:rowOff>
    </xdr:from>
    <xdr:ext cx="534377" cy="259045"/>
    <xdr:sp macro="" textlink="">
      <xdr:nvSpPr>
        <xdr:cNvPr id="196" name="維持補修費該当値テキスト"/>
        <xdr:cNvSpPr txBox="1"/>
      </xdr:nvSpPr>
      <xdr:spPr>
        <a:xfrm>
          <a:off x="4686300" y="1273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38836</xdr:rowOff>
    </xdr:from>
    <xdr:to>
      <xdr:col>20</xdr:col>
      <xdr:colOff>38100</xdr:colOff>
      <xdr:row>73</xdr:row>
      <xdr:rowOff>140436</xdr:rowOff>
    </xdr:to>
    <xdr:sp macro="" textlink="">
      <xdr:nvSpPr>
        <xdr:cNvPr id="197" name="楕円 196"/>
        <xdr:cNvSpPr/>
      </xdr:nvSpPr>
      <xdr:spPr>
        <a:xfrm>
          <a:off x="3746500" y="125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156963</xdr:rowOff>
    </xdr:from>
    <xdr:ext cx="534377" cy="259045"/>
    <xdr:sp macro="" textlink="">
      <xdr:nvSpPr>
        <xdr:cNvPr id="198" name="テキスト ボックス 197"/>
        <xdr:cNvSpPr txBox="1"/>
      </xdr:nvSpPr>
      <xdr:spPr>
        <a:xfrm>
          <a:off x="3530111" y="123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100741</xdr:rowOff>
    </xdr:from>
    <xdr:to>
      <xdr:col>15</xdr:col>
      <xdr:colOff>101600</xdr:colOff>
      <xdr:row>74</xdr:row>
      <xdr:rowOff>30891</xdr:rowOff>
    </xdr:to>
    <xdr:sp macro="" textlink="">
      <xdr:nvSpPr>
        <xdr:cNvPr id="199" name="楕円 198"/>
        <xdr:cNvSpPr/>
      </xdr:nvSpPr>
      <xdr:spPr>
        <a:xfrm>
          <a:off x="2857500" y="126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47418</xdr:rowOff>
    </xdr:from>
    <xdr:ext cx="534377" cy="259045"/>
    <xdr:sp macro="" textlink="">
      <xdr:nvSpPr>
        <xdr:cNvPr id="200" name="テキスト ボックス 199"/>
        <xdr:cNvSpPr txBox="1"/>
      </xdr:nvSpPr>
      <xdr:spPr>
        <a:xfrm>
          <a:off x="2641111" y="123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85516</xdr:rowOff>
    </xdr:from>
    <xdr:to>
      <xdr:col>10</xdr:col>
      <xdr:colOff>165100</xdr:colOff>
      <xdr:row>75</xdr:row>
      <xdr:rowOff>15666</xdr:rowOff>
    </xdr:to>
    <xdr:sp macro="" textlink="">
      <xdr:nvSpPr>
        <xdr:cNvPr id="201" name="楕円 200"/>
        <xdr:cNvSpPr/>
      </xdr:nvSpPr>
      <xdr:spPr>
        <a:xfrm>
          <a:off x="1968500" y="127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32193</xdr:rowOff>
    </xdr:from>
    <xdr:ext cx="534377" cy="259045"/>
    <xdr:sp macro="" textlink="">
      <xdr:nvSpPr>
        <xdr:cNvPr id="202" name="テキスト ボックス 201"/>
        <xdr:cNvSpPr txBox="1"/>
      </xdr:nvSpPr>
      <xdr:spPr>
        <a:xfrm>
          <a:off x="1752111" y="125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97221</xdr:rowOff>
    </xdr:from>
    <xdr:to>
      <xdr:col>6</xdr:col>
      <xdr:colOff>38100</xdr:colOff>
      <xdr:row>76</xdr:row>
      <xdr:rowOff>27372</xdr:rowOff>
    </xdr:to>
    <xdr:sp macro="" textlink="">
      <xdr:nvSpPr>
        <xdr:cNvPr id="203" name="楕円 202"/>
        <xdr:cNvSpPr/>
      </xdr:nvSpPr>
      <xdr:spPr>
        <a:xfrm>
          <a:off x="1079500" y="12955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43898</xdr:rowOff>
    </xdr:from>
    <xdr:ext cx="534377" cy="259045"/>
    <xdr:sp macro="" textlink="">
      <xdr:nvSpPr>
        <xdr:cNvPr id="204" name="テキスト ボックス 203"/>
        <xdr:cNvSpPr txBox="1"/>
      </xdr:nvSpPr>
      <xdr:spPr>
        <a:xfrm>
          <a:off x="863111" y="127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30037</xdr:rowOff>
    </xdr:from>
    <xdr:to>
      <xdr:col>24</xdr:col>
      <xdr:colOff>63500</xdr:colOff>
      <xdr:row>98</xdr:row>
      <xdr:rowOff>63951</xdr:rowOff>
    </xdr:to>
    <xdr:cxnSp macro="">
      <xdr:nvCxnSpPr>
        <xdr:cNvPr id="236" name="直線コネクタ 235"/>
        <xdr:cNvCxnSpPr/>
      </xdr:nvCxnSpPr>
      <xdr:spPr>
        <a:xfrm flipV="1">
          <a:off x="3797300" y="15974887"/>
          <a:ext cx="838200" cy="89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7" name="扶助費平均値テキスト"/>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63951</xdr:rowOff>
    </xdr:from>
    <xdr:to>
      <xdr:col>19</xdr:col>
      <xdr:colOff>177800</xdr:colOff>
      <xdr:row>98</xdr:row>
      <xdr:rowOff>127209</xdr:rowOff>
    </xdr:to>
    <xdr:cxnSp macro="">
      <xdr:nvCxnSpPr>
        <xdr:cNvPr id="239" name="直線コネクタ 238"/>
        <xdr:cNvCxnSpPr/>
      </xdr:nvCxnSpPr>
      <xdr:spPr>
        <a:xfrm flipV="1">
          <a:off x="2908300" y="16866051"/>
          <a:ext cx="889000" cy="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103160</xdr:rowOff>
    </xdr:from>
    <xdr:ext cx="534377" cy="259045"/>
    <xdr:sp macro="" textlink="">
      <xdr:nvSpPr>
        <xdr:cNvPr id="241" name="テキスト ボックス 240"/>
        <xdr:cNvSpPr txBox="1"/>
      </xdr:nvSpPr>
      <xdr:spPr>
        <a:xfrm>
          <a:off x="3530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76149</xdr:rowOff>
    </xdr:from>
    <xdr:to>
      <xdr:col>15</xdr:col>
      <xdr:colOff>50800</xdr:colOff>
      <xdr:row>98</xdr:row>
      <xdr:rowOff>127209</xdr:rowOff>
    </xdr:to>
    <xdr:cxnSp macro="">
      <xdr:nvCxnSpPr>
        <xdr:cNvPr id="242" name="直線コネクタ 241"/>
        <xdr:cNvCxnSpPr/>
      </xdr:nvCxnSpPr>
      <xdr:spPr>
        <a:xfrm>
          <a:off x="2019300" y="16878249"/>
          <a:ext cx="889000" cy="5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128551</xdr:rowOff>
    </xdr:from>
    <xdr:ext cx="534377" cy="259045"/>
    <xdr:sp macro="" textlink="">
      <xdr:nvSpPr>
        <xdr:cNvPr id="244" name="テキスト ボックス 243"/>
        <xdr:cNvSpPr txBox="1"/>
      </xdr:nvSpPr>
      <xdr:spPr>
        <a:xfrm>
          <a:off x="2641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78550</xdr:rowOff>
    </xdr:from>
    <xdr:to>
      <xdr:col>10</xdr:col>
      <xdr:colOff>114300</xdr:colOff>
      <xdr:row>98</xdr:row>
      <xdr:rowOff>76149</xdr:rowOff>
    </xdr:to>
    <xdr:cxnSp macro="">
      <xdr:nvCxnSpPr>
        <xdr:cNvPr id="245" name="直線コネクタ 244"/>
        <xdr:cNvCxnSpPr/>
      </xdr:nvCxnSpPr>
      <xdr:spPr>
        <a:xfrm>
          <a:off x="1130300" y="16194850"/>
          <a:ext cx="889000" cy="68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112681</xdr:rowOff>
    </xdr:from>
    <xdr:ext cx="534377" cy="259045"/>
    <xdr:sp macro="" textlink="">
      <xdr:nvSpPr>
        <xdr:cNvPr id="247" name="テキスト ボックス 246"/>
        <xdr:cNvSpPr txBox="1"/>
      </xdr:nvSpPr>
      <xdr:spPr>
        <a:xfrm>
          <a:off x="1752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150865</xdr:rowOff>
    </xdr:from>
    <xdr:ext cx="534377" cy="259045"/>
    <xdr:sp macro="" textlink="">
      <xdr:nvSpPr>
        <xdr:cNvPr id="249" name="テキスト ボックス 248"/>
        <xdr:cNvSpPr txBox="1"/>
      </xdr:nvSpPr>
      <xdr:spPr>
        <a:xfrm>
          <a:off x="863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150687</xdr:rowOff>
    </xdr:from>
    <xdr:to>
      <xdr:col>24</xdr:col>
      <xdr:colOff>114300</xdr:colOff>
      <xdr:row>93</xdr:row>
      <xdr:rowOff>80837</xdr:rowOff>
    </xdr:to>
    <xdr:sp macro="" textlink="">
      <xdr:nvSpPr>
        <xdr:cNvPr id="255" name="楕円 254"/>
        <xdr:cNvSpPr/>
      </xdr:nvSpPr>
      <xdr:spPr>
        <a:xfrm>
          <a:off x="4584700" y="159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2114</xdr:rowOff>
    </xdr:from>
    <xdr:ext cx="599010" cy="259045"/>
    <xdr:sp macro="" textlink="">
      <xdr:nvSpPr>
        <xdr:cNvPr id="256" name="扶助費該当値テキスト"/>
        <xdr:cNvSpPr txBox="1"/>
      </xdr:nvSpPr>
      <xdr:spPr>
        <a:xfrm>
          <a:off x="4686300" y="1577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13151</xdr:rowOff>
    </xdr:from>
    <xdr:to>
      <xdr:col>20</xdr:col>
      <xdr:colOff>38100</xdr:colOff>
      <xdr:row>98</xdr:row>
      <xdr:rowOff>114751</xdr:rowOff>
    </xdr:to>
    <xdr:sp macro="" textlink="">
      <xdr:nvSpPr>
        <xdr:cNvPr id="257" name="楕円 256"/>
        <xdr:cNvSpPr/>
      </xdr:nvSpPr>
      <xdr:spPr>
        <a:xfrm>
          <a:off x="3746500" y="168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105878</xdr:rowOff>
    </xdr:from>
    <xdr:ext cx="534377" cy="259045"/>
    <xdr:sp macro="" textlink="">
      <xdr:nvSpPr>
        <xdr:cNvPr id="258" name="テキスト ボックス 257"/>
        <xdr:cNvSpPr txBox="1"/>
      </xdr:nvSpPr>
      <xdr:spPr>
        <a:xfrm>
          <a:off x="3530111" y="169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76409</xdr:rowOff>
    </xdr:from>
    <xdr:to>
      <xdr:col>15</xdr:col>
      <xdr:colOff>101600</xdr:colOff>
      <xdr:row>99</xdr:row>
      <xdr:rowOff>6559</xdr:rowOff>
    </xdr:to>
    <xdr:sp macro="" textlink="">
      <xdr:nvSpPr>
        <xdr:cNvPr id="259" name="楕円 258"/>
        <xdr:cNvSpPr/>
      </xdr:nvSpPr>
      <xdr:spPr>
        <a:xfrm>
          <a:off x="2857500" y="168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169136</xdr:rowOff>
    </xdr:from>
    <xdr:ext cx="534377" cy="259045"/>
    <xdr:sp macro="" textlink="">
      <xdr:nvSpPr>
        <xdr:cNvPr id="260" name="テキスト ボックス 259"/>
        <xdr:cNvSpPr txBox="1"/>
      </xdr:nvSpPr>
      <xdr:spPr>
        <a:xfrm>
          <a:off x="2641111" y="1697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25349</xdr:rowOff>
    </xdr:from>
    <xdr:to>
      <xdr:col>10</xdr:col>
      <xdr:colOff>165100</xdr:colOff>
      <xdr:row>98</xdr:row>
      <xdr:rowOff>126949</xdr:rowOff>
    </xdr:to>
    <xdr:sp macro="" textlink="">
      <xdr:nvSpPr>
        <xdr:cNvPr id="261" name="楕円 260"/>
        <xdr:cNvSpPr/>
      </xdr:nvSpPr>
      <xdr:spPr>
        <a:xfrm>
          <a:off x="1968500" y="168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118076</xdr:rowOff>
    </xdr:from>
    <xdr:ext cx="534377" cy="259045"/>
    <xdr:sp macro="" textlink="">
      <xdr:nvSpPr>
        <xdr:cNvPr id="262" name="テキスト ボックス 261"/>
        <xdr:cNvSpPr txBox="1"/>
      </xdr:nvSpPr>
      <xdr:spPr>
        <a:xfrm>
          <a:off x="1752111" y="169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27750</xdr:rowOff>
    </xdr:from>
    <xdr:to>
      <xdr:col>6</xdr:col>
      <xdr:colOff>38100</xdr:colOff>
      <xdr:row>94</xdr:row>
      <xdr:rowOff>129350</xdr:rowOff>
    </xdr:to>
    <xdr:sp macro="" textlink="">
      <xdr:nvSpPr>
        <xdr:cNvPr id="263" name="楕円 262"/>
        <xdr:cNvSpPr/>
      </xdr:nvSpPr>
      <xdr:spPr>
        <a:xfrm>
          <a:off x="1079500" y="161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145877</xdr:rowOff>
    </xdr:from>
    <xdr:ext cx="534377" cy="259045"/>
    <xdr:sp macro="" textlink="">
      <xdr:nvSpPr>
        <xdr:cNvPr id="264" name="テキスト ボックス 263"/>
        <xdr:cNvSpPr txBox="1"/>
      </xdr:nvSpPr>
      <xdr:spPr>
        <a:xfrm>
          <a:off x="863111" y="159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18336</xdr:rowOff>
    </xdr:from>
    <xdr:to>
      <xdr:col>55</xdr:col>
      <xdr:colOff>0</xdr:colOff>
      <xdr:row>36</xdr:row>
      <xdr:rowOff>42006</xdr:rowOff>
    </xdr:to>
    <xdr:cxnSp macro="">
      <xdr:nvCxnSpPr>
        <xdr:cNvPr id="291" name="直線コネクタ 290"/>
        <xdr:cNvCxnSpPr/>
      </xdr:nvCxnSpPr>
      <xdr:spPr>
        <a:xfrm>
          <a:off x="9639300" y="6019086"/>
          <a:ext cx="838200" cy="19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92" name="補助費等平均値テキスト"/>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926</xdr:rowOff>
    </xdr:from>
    <xdr:to>
      <xdr:col>50</xdr:col>
      <xdr:colOff>114300</xdr:colOff>
      <xdr:row>35</xdr:row>
      <xdr:rowOff>18336</xdr:rowOff>
    </xdr:to>
    <xdr:cxnSp macro="">
      <xdr:nvCxnSpPr>
        <xdr:cNvPr id="294" name="直線コネクタ 293"/>
        <xdr:cNvCxnSpPr/>
      </xdr:nvCxnSpPr>
      <xdr:spPr>
        <a:xfrm>
          <a:off x="8750300" y="6001676"/>
          <a:ext cx="889000" cy="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61063</xdr:rowOff>
    </xdr:from>
    <xdr:ext cx="599010" cy="259045"/>
    <xdr:sp macro="" textlink="">
      <xdr:nvSpPr>
        <xdr:cNvPr id="296" name="テキスト ボックス 295"/>
        <xdr:cNvSpPr txBox="1"/>
      </xdr:nvSpPr>
      <xdr:spPr>
        <a:xfrm>
          <a:off x="9339795" y="623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926</xdr:rowOff>
    </xdr:from>
    <xdr:to>
      <xdr:col>45</xdr:col>
      <xdr:colOff>177800</xdr:colOff>
      <xdr:row>35</xdr:row>
      <xdr:rowOff>90903</xdr:rowOff>
    </xdr:to>
    <xdr:cxnSp macro="">
      <xdr:nvCxnSpPr>
        <xdr:cNvPr id="297" name="直線コネクタ 296"/>
        <xdr:cNvCxnSpPr/>
      </xdr:nvCxnSpPr>
      <xdr:spPr>
        <a:xfrm flipV="1">
          <a:off x="7861300" y="6001676"/>
          <a:ext cx="889000" cy="8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76096</xdr:rowOff>
    </xdr:from>
    <xdr:ext cx="534377" cy="259045"/>
    <xdr:sp macro="" textlink="">
      <xdr:nvSpPr>
        <xdr:cNvPr id="299" name="テキスト ボックス 298"/>
        <xdr:cNvSpPr txBox="1"/>
      </xdr:nvSpPr>
      <xdr:spPr>
        <a:xfrm>
          <a:off x="8483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90903</xdr:rowOff>
    </xdr:from>
    <xdr:to>
      <xdr:col>41</xdr:col>
      <xdr:colOff>50800</xdr:colOff>
      <xdr:row>36</xdr:row>
      <xdr:rowOff>156918</xdr:rowOff>
    </xdr:to>
    <xdr:cxnSp macro="">
      <xdr:nvCxnSpPr>
        <xdr:cNvPr id="300" name="直線コネクタ 299"/>
        <xdr:cNvCxnSpPr/>
      </xdr:nvCxnSpPr>
      <xdr:spPr>
        <a:xfrm flipV="1">
          <a:off x="6972300" y="6091653"/>
          <a:ext cx="889000" cy="2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90429</xdr:rowOff>
    </xdr:from>
    <xdr:ext cx="534377" cy="259045"/>
    <xdr:sp macro="" textlink="">
      <xdr:nvSpPr>
        <xdr:cNvPr id="302" name="テキスト ボックス 301"/>
        <xdr:cNvSpPr txBox="1"/>
      </xdr:nvSpPr>
      <xdr:spPr>
        <a:xfrm>
          <a:off x="7594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4" name="テキスト ボックス 303"/>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162656</xdr:rowOff>
    </xdr:from>
    <xdr:to>
      <xdr:col>55</xdr:col>
      <xdr:colOff>50800</xdr:colOff>
      <xdr:row>36</xdr:row>
      <xdr:rowOff>92806</xdr:rowOff>
    </xdr:to>
    <xdr:sp macro="" textlink="">
      <xdr:nvSpPr>
        <xdr:cNvPr id="310" name="楕円 309"/>
        <xdr:cNvSpPr/>
      </xdr:nvSpPr>
      <xdr:spPr>
        <a:xfrm>
          <a:off x="10426700" y="61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141083</xdr:rowOff>
    </xdr:from>
    <xdr:ext cx="534377" cy="259045"/>
    <xdr:sp macro="" textlink="">
      <xdr:nvSpPr>
        <xdr:cNvPr id="311" name="補助費等該当値テキスト"/>
        <xdr:cNvSpPr txBox="1"/>
      </xdr:nvSpPr>
      <xdr:spPr>
        <a:xfrm>
          <a:off x="10528300" y="6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138986</xdr:rowOff>
    </xdr:from>
    <xdr:to>
      <xdr:col>50</xdr:col>
      <xdr:colOff>165100</xdr:colOff>
      <xdr:row>35</xdr:row>
      <xdr:rowOff>69136</xdr:rowOff>
    </xdr:to>
    <xdr:sp macro="" textlink="">
      <xdr:nvSpPr>
        <xdr:cNvPr id="312" name="楕円 311"/>
        <xdr:cNvSpPr/>
      </xdr:nvSpPr>
      <xdr:spPr>
        <a:xfrm>
          <a:off x="9588500" y="59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85663</xdr:rowOff>
    </xdr:from>
    <xdr:ext cx="599010" cy="259045"/>
    <xdr:sp macro="" textlink="">
      <xdr:nvSpPr>
        <xdr:cNvPr id="313" name="テキスト ボックス 312"/>
        <xdr:cNvSpPr txBox="1"/>
      </xdr:nvSpPr>
      <xdr:spPr>
        <a:xfrm>
          <a:off x="9339795" y="574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121576</xdr:rowOff>
    </xdr:from>
    <xdr:to>
      <xdr:col>46</xdr:col>
      <xdr:colOff>38100</xdr:colOff>
      <xdr:row>35</xdr:row>
      <xdr:rowOff>51726</xdr:rowOff>
    </xdr:to>
    <xdr:sp macro="" textlink="">
      <xdr:nvSpPr>
        <xdr:cNvPr id="314" name="楕円 313"/>
        <xdr:cNvSpPr/>
      </xdr:nvSpPr>
      <xdr:spPr>
        <a:xfrm>
          <a:off x="8699500" y="59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68253</xdr:rowOff>
    </xdr:from>
    <xdr:ext cx="599010" cy="259045"/>
    <xdr:sp macro="" textlink="">
      <xdr:nvSpPr>
        <xdr:cNvPr id="315" name="テキスト ボックス 314"/>
        <xdr:cNvSpPr txBox="1"/>
      </xdr:nvSpPr>
      <xdr:spPr>
        <a:xfrm>
          <a:off x="8450795" y="572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40103</xdr:rowOff>
    </xdr:from>
    <xdr:to>
      <xdr:col>41</xdr:col>
      <xdr:colOff>101600</xdr:colOff>
      <xdr:row>35</xdr:row>
      <xdr:rowOff>141703</xdr:rowOff>
    </xdr:to>
    <xdr:sp macro="" textlink="">
      <xdr:nvSpPr>
        <xdr:cNvPr id="316" name="楕円 315"/>
        <xdr:cNvSpPr/>
      </xdr:nvSpPr>
      <xdr:spPr>
        <a:xfrm>
          <a:off x="7810500" y="604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158230</xdr:rowOff>
    </xdr:from>
    <xdr:ext cx="599010" cy="259045"/>
    <xdr:sp macro="" textlink="">
      <xdr:nvSpPr>
        <xdr:cNvPr id="317" name="テキスト ボックス 316"/>
        <xdr:cNvSpPr txBox="1"/>
      </xdr:nvSpPr>
      <xdr:spPr>
        <a:xfrm>
          <a:off x="7561795" y="581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106118</xdr:rowOff>
    </xdr:from>
    <xdr:to>
      <xdr:col>36</xdr:col>
      <xdr:colOff>165100</xdr:colOff>
      <xdr:row>37</xdr:row>
      <xdr:rowOff>36268</xdr:rowOff>
    </xdr:to>
    <xdr:sp macro="" textlink="">
      <xdr:nvSpPr>
        <xdr:cNvPr id="318" name="楕円 317"/>
        <xdr:cNvSpPr/>
      </xdr:nvSpPr>
      <xdr:spPr>
        <a:xfrm>
          <a:off x="6921500" y="62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27395</xdr:rowOff>
    </xdr:from>
    <xdr:ext cx="534377" cy="259045"/>
    <xdr:sp macro="" textlink="">
      <xdr:nvSpPr>
        <xdr:cNvPr id="319" name="テキスト ボックス 318"/>
        <xdr:cNvSpPr txBox="1"/>
      </xdr:nvSpPr>
      <xdr:spPr>
        <a:xfrm>
          <a:off x="6705111" y="63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39340</xdr:rowOff>
    </xdr:from>
    <xdr:to>
      <xdr:col>55</xdr:col>
      <xdr:colOff>0</xdr:colOff>
      <xdr:row>57</xdr:row>
      <xdr:rowOff>39429</xdr:rowOff>
    </xdr:to>
    <xdr:cxnSp macro="">
      <xdr:nvCxnSpPr>
        <xdr:cNvPr id="346" name="直線コネクタ 345"/>
        <xdr:cNvCxnSpPr/>
      </xdr:nvCxnSpPr>
      <xdr:spPr>
        <a:xfrm>
          <a:off x="9639300" y="9640540"/>
          <a:ext cx="838200" cy="1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151116</xdr:rowOff>
    </xdr:from>
    <xdr:ext cx="599010" cy="259045"/>
    <xdr:sp macro="" textlink="">
      <xdr:nvSpPr>
        <xdr:cNvPr id="347" name="普通建設事業費平均値テキスト"/>
        <xdr:cNvSpPr txBox="1"/>
      </xdr:nvSpPr>
      <xdr:spPr>
        <a:xfrm>
          <a:off x="10528300" y="9752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39340</xdr:rowOff>
    </xdr:from>
    <xdr:to>
      <xdr:col>50</xdr:col>
      <xdr:colOff>114300</xdr:colOff>
      <xdr:row>57</xdr:row>
      <xdr:rowOff>20917</xdr:rowOff>
    </xdr:to>
    <xdr:cxnSp macro="">
      <xdr:nvCxnSpPr>
        <xdr:cNvPr id="349" name="直線コネクタ 348"/>
        <xdr:cNvCxnSpPr/>
      </xdr:nvCxnSpPr>
      <xdr:spPr>
        <a:xfrm flipV="1">
          <a:off x="8750300" y="9640540"/>
          <a:ext cx="889000" cy="15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127890</xdr:rowOff>
    </xdr:from>
    <xdr:ext cx="534377" cy="259045"/>
    <xdr:sp macro="" textlink="">
      <xdr:nvSpPr>
        <xdr:cNvPr id="351" name="テキスト ボックス 350"/>
        <xdr:cNvSpPr txBox="1"/>
      </xdr:nvSpPr>
      <xdr:spPr>
        <a:xfrm>
          <a:off x="9372111" y="99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143383</xdr:rowOff>
    </xdr:from>
    <xdr:to>
      <xdr:col>45</xdr:col>
      <xdr:colOff>177800</xdr:colOff>
      <xdr:row>57</xdr:row>
      <xdr:rowOff>20917</xdr:rowOff>
    </xdr:to>
    <xdr:cxnSp macro="">
      <xdr:nvCxnSpPr>
        <xdr:cNvPr id="352" name="直線コネクタ 351"/>
        <xdr:cNvCxnSpPr/>
      </xdr:nvCxnSpPr>
      <xdr:spPr>
        <a:xfrm>
          <a:off x="7861300" y="9744583"/>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110750</xdr:rowOff>
    </xdr:from>
    <xdr:ext cx="599010" cy="259045"/>
    <xdr:sp macro="" textlink="">
      <xdr:nvSpPr>
        <xdr:cNvPr id="354" name="テキスト ボックス 353"/>
        <xdr:cNvSpPr txBox="1"/>
      </xdr:nvSpPr>
      <xdr:spPr>
        <a:xfrm>
          <a:off x="8450795" y="988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143383</xdr:rowOff>
    </xdr:from>
    <xdr:to>
      <xdr:col>41</xdr:col>
      <xdr:colOff>50800</xdr:colOff>
      <xdr:row>56</xdr:row>
      <xdr:rowOff>162054</xdr:rowOff>
    </xdr:to>
    <xdr:cxnSp macro="">
      <xdr:nvCxnSpPr>
        <xdr:cNvPr id="355" name="直線コネクタ 354"/>
        <xdr:cNvCxnSpPr/>
      </xdr:nvCxnSpPr>
      <xdr:spPr>
        <a:xfrm flipV="1">
          <a:off x="6972300" y="9744583"/>
          <a:ext cx="889000" cy="1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131194</xdr:rowOff>
    </xdr:from>
    <xdr:ext cx="534377" cy="259045"/>
    <xdr:sp macro="" textlink="">
      <xdr:nvSpPr>
        <xdr:cNvPr id="357" name="テキスト ボックス 356"/>
        <xdr:cNvSpPr txBox="1"/>
      </xdr:nvSpPr>
      <xdr:spPr>
        <a:xfrm>
          <a:off x="7594111" y="99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132170</xdr:rowOff>
    </xdr:from>
    <xdr:ext cx="534377" cy="259045"/>
    <xdr:sp macro="" textlink="">
      <xdr:nvSpPr>
        <xdr:cNvPr id="359" name="テキスト ボックス 358"/>
        <xdr:cNvSpPr txBox="1"/>
      </xdr:nvSpPr>
      <xdr:spPr>
        <a:xfrm>
          <a:off x="6705111" y="99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160079</xdr:rowOff>
    </xdr:from>
    <xdr:to>
      <xdr:col>55</xdr:col>
      <xdr:colOff>50800</xdr:colOff>
      <xdr:row>57</xdr:row>
      <xdr:rowOff>90229</xdr:rowOff>
    </xdr:to>
    <xdr:sp macro="" textlink="">
      <xdr:nvSpPr>
        <xdr:cNvPr id="365" name="楕円 364"/>
        <xdr:cNvSpPr/>
      </xdr:nvSpPr>
      <xdr:spPr>
        <a:xfrm>
          <a:off x="10426700" y="97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11506</xdr:rowOff>
    </xdr:from>
    <xdr:ext cx="599010" cy="259045"/>
    <xdr:sp macro="" textlink="">
      <xdr:nvSpPr>
        <xdr:cNvPr id="366" name="普通建設事業費該当値テキスト"/>
        <xdr:cNvSpPr txBox="1"/>
      </xdr:nvSpPr>
      <xdr:spPr>
        <a:xfrm>
          <a:off x="10528300" y="961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159990</xdr:rowOff>
    </xdr:from>
    <xdr:to>
      <xdr:col>50</xdr:col>
      <xdr:colOff>165100</xdr:colOff>
      <xdr:row>56</xdr:row>
      <xdr:rowOff>90140</xdr:rowOff>
    </xdr:to>
    <xdr:sp macro="" textlink="">
      <xdr:nvSpPr>
        <xdr:cNvPr id="367" name="楕円 366"/>
        <xdr:cNvSpPr/>
      </xdr:nvSpPr>
      <xdr:spPr>
        <a:xfrm>
          <a:off x="9588500" y="9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106667</xdr:rowOff>
    </xdr:from>
    <xdr:ext cx="599010" cy="259045"/>
    <xdr:sp macro="" textlink="">
      <xdr:nvSpPr>
        <xdr:cNvPr id="368" name="テキスト ボックス 367"/>
        <xdr:cNvSpPr txBox="1"/>
      </xdr:nvSpPr>
      <xdr:spPr>
        <a:xfrm>
          <a:off x="9339795" y="936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141567</xdr:rowOff>
    </xdr:from>
    <xdr:to>
      <xdr:col>46</xdr:col>
      <xdr:colOff>38100</xdr:colOff>
      <xdr:row>57</xdr:row>
      <xdr:rowOff>71717</xdr:rowOff>
    </xdr:to>
    <xdr:sp macro="" textlink="">
      <xdr:nvSpPr>
        <xdr:cNvPr id="369" name="楕円 368"/>
        <xdr:cNvSpPr/>
      </xdr:nvSpPr>
      <xdr:spPr>
        <a:xfrm>
          <a:off x="8699500" y="97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88244</xdr:rowOff>
    </xdr:from>
    <xdr:ext cx="599010" cy="259045"/>
    <xdr:sp macro="" textlink="">
      <xdr:nvSpPr>
        <xdr:cNvPr id="370" name="テキスト ボックス 369"/>
        <xdr:cNvSpPr txBox="1"/>
      </xdr:nvSpPr>
      <xdr:spPr>
        <a:xfrm>
          <a:off x="8450795" y="95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92583</xdr:rowOff>
    </xdr:from>
    <xdr:to>
      <xdr:col>41</xdr:col>
      <xdr:colOff>101600</xdr:colOff>
      <xdr:row>57</xdr:row>
      <xdr:rowOff>22733</xdr:rowOff>
    </xdr:to>
    <xdr:sp macro="" textlink="">
      <xdr:nvSpPr>
        <xdr:cNvPr id="371" name="楕円 370"/>
        <xdr:cNvSpPr/>
      </xdr:nvSpPr>
      <xdr:spPr>
        <a:xfrm>
          <a:off x="7810500" y="96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39260</xdr:rowOff>
    </xdr:from>
    <xdr:ext cx="599010" cy="259045"/>
    <xdr:sp macro="" textlink="">
      <xdr:nvSpPr>
        <xdr:cNvPr id="372" name="テキスト ボックス 371"/>
        <xdr:cNvSpPr txBox="1"/>
      </xdr:nvSpPr>
      <xdr:spPr>
        <a:xfrm>
          <a:off x="7561795" y="946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111254</xdr:rowOff>
    </xdr:from>
    <xdr:to>
      <xdr:col>36</xdr:col>
      <xdr:colOff>165100</xdr:colOff>
      <xdr:row>57</xdr:row>
      <xdr:rowOff>41404</xdr:rowOff>
    </xdr:to>
    <xdr:sp macro="" textlink="">
      <xdr:nvSpPr>
        <xdr:cNvPr id="373" name="楕円 372"/>
        <xdr:cNvSpPr/>
      </xdr:nvSpPr>
      <xdr:spPr>
        <a:xfrm>
          <a:off x="6921500" y="971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57931</xdr:rowOff>
    </xdr:from>
    <xdr:ext cx="599010" cy="259045"/>
    <xdr:sp macro="" textlink="">
      <xdr:nvSpPr>
        <xdr:cNvPr id="374" name="テキスト ボックス 373"/>
        <xdr:cNvSpPr txBox="1"/>
      </xdr:nvSpPr>
      <xdr:spPr>
        <a:xfrm>
          <a:off x="6672795" y="948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70712</xdr:rowOff>
    </xdr:from>
    <xdr:to>
      <xdr:col>55</xdr:col>
      <xdr:colOff>0</xdr:colOff>
      <xdr:row>79</xdr:row>
      <xdr:rowOff>98879</xdr:rowOff>
    </xdr:to>
    <xdr:cxnSp macro="">
      <xdr:nvCxnSpPr>
        <xdr:cNvPr id="405" name="直線コネクタ 404"/>
        <xdr:cNvCxnSpPr/>
      </xdr:nvCxnSpPr>
      <xdr:spPr>
        <a:xfrm>
          <a:off x="9639300" y="13615262"/>
          <a:ext cx="838200" cy="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103319</xdr:rowOff>
    </xdr:from>
    <xdr:ext cx="534377" cy="259045"/>
    <xdr:sp macro="" textlink="">
      <xdr:nvSpPr>
        <xdr:cNvPr id="406" name="普通建設事業費 （ うち新規整備　）平均値テキスト"/>
        <xdr:cNvSpPr txBox="1"/>
      </xdr:nvSpPr>
      <xdr:spPr>
        <a:xfrm>
          <a:off x="10528300" y="129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70712</xdr:rowOff>
    </xdr:from>
    <xdr:to>
      <xdr:col>50</xdr:col>
      <xdr:colOff>114300</xdr:colOff>
      <xdr:row>79</xdr:row>
      <xdr:rowOff>98879</xdr:rowOff>
    </xdr:to>
    <xdr:cxnSp macro="">
      <xdr:nvCxnSpPr>
        <xdr:cNvPr id="408" name="直線コネクタ 407"/>
        <xdr:cNvCxnSpPr/>
      </xdr:nvCxnSpPr>
      <xdr:spPr>
        <a:xfrm flipV="1">
          <a:off x="8750300" y="13615262"/>
          <a:ext cx="889000" cy="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36230</xdr:rowOff>
    </xdr:from>
    <xdr:ext cx="534377" cy="259045"/>
    <xdr:sp macro="" textlink="">
      <xdr:nvSpPr>
        <xdr:cNvPr id="410" name="テキスト ボックス 409"/>
        <xdr:cNvSpPr txBox="1"/>
      </xdr:nvSpPr>
      <xdr:spPr>
        <a:xfrm>
          <a:off x="9372111" y="13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48718</xdr:rowOff>
    </xdr:from>
    <xdr:to>
      <xdr:col>45</xdr:col>
      <xdr:colOff>177800</xdr:colOff>
      <xdr:row>79</xdr:row>
      <xdr:rowOff>98879</xdr:rowOff>
    </xdr:to>
    <xdr:cxnSp macro="">
      <xdr:nvCxnSpPr>
        <xdr:cNvPr id="411" name="直線コネクタ 410"/>
        <xdr:cNvCxnSpPr/>
      </xdr:nvCxnSpPr>
      <xdr:spPr>
        <a:xfrm>
          <a:off x="7861300" y="13078918"/>
          <a:ext cx="889000" cy="5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13" name="テキスト ボックス 412"/>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48718</xdr:rowOff>
    </xdr:from>
    <xdr:to>
      <xdr:col>41</xdr:col>
      <xdr:colOff>50800</xdr:colOff>
      <xdr:row>79</xdr:row>
      <xdr:rowOff>82910</xdr:rowOff>
    </xdr:to>
    <xdr:cxnSp macro="">
      <xdr:nvCxnSpPr>
        <xdr:cNvPr id="414" name="直線コネクタ 413"/>
        <xdr:cNvCxnSpPr/>
      </xdr:nvCxnSpPr>
      <xdr:spPr>
        <a:xfrm flipV="1">
          <a:off x="6972300" y="13078918"/>
          <a:ext cx="889000" cy="54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45234</xdr:rowOff>
    </xdr:from>
    <xdr:ext cx="534377" cy="259045"/>
    <xdr:sp macro="" textlink="">
      <xdr:nvSpPr>
        <xdr:cNvPr id="416" name="テキスト ボックス 415"/>
        <xdr:cNvSpPr txBox="1"/>
      </xdr:nvSpPr>
      <xdr:spPr>
        <a:xfrm>
          <a:off x="7594111" y="132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120241</xdr:rowOff>
    </xdr:from>
    <xdr:ext cx="534377" cy="259045"/>
    <xdr:sp macro="" textlink="">
      <xdr:nvSpPr>
        <xdr:cNvPr id="418" name="テキスト ボックス 417"/>
        <xdr:cNvSpPr txBox="1"/>
      </xdr:nvSpPr>
      <xdr:spPr>
        <a:xfrm>
          <a:off x="6705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4" name="楕円 423"/>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5"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19912</xdr:rowOff>
    </xdr:from>
    <xdr:to>
      <xdr:col>50</xdr:col>
      <xdr:colOff>165100</xdr:colOff>
      <xdr:row>79</xdr:row>
      <xdr:rowOff>121512</xdr:rowOff>
    </xdr:to>
    <xdr:sp macro="" textlink="">
      <xdr:nvSpPr>
        <xdr:cNvPr id="426" name="楕円 425"/>
        <xdr:cNvSpPr/>
      </xdr:nvSpPr>
      <xdr:spPr>
        <a:xfrm>
          <a:off x="9588500" y="135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112639</xdr:rowOff>
    </xdr:from>
    <xdr:ext cx="469744" cy="259045"/>
    <xdr:sp macro="" textlink="">
      <xdr:nvSpPr>
        <xdr:cNvPr id="427" name="テキスト ボックス 426"/>
        <xdr:cNvSpPr txBox="1"/>
      </xdr:nvSpPr>
      <xdr:spPr>
        <a:xfrm>
          <a:off x="9404428" y="1365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8" name="楕円 427"/>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9" name="テキスト ボックス 428"/>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169368</xdr:rowOff>
    </xdr:from>
    <xdr:to>
      <xdr:col>41</xdr:col>
      <xdr:colOff>101600</xdr:colOff>
      <xdr:row>76</xdr:row>
      <xdr:rowOff>99518</xdr:rowOff>
    </xdr:to>
    <xdr:sp macro="" textlink="">
      <xdr:nvSpPr>
        <xdr:cNvPr id="430" name="楕円 429"/>
        <xdr:cNvSpPr/>
      </xdr:nvSpPr>
      <xdr:spPr>
        <a:xfrm>
          <a:off x="7810500" y="13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116044</xdr:rowOff>
    </xdr:from>
    <xdr:ext cx="534377" cy="259045"/>
    <xdr:sp macro="" textlink="">
      <xdr:nvSpPr>
        <xdr:cNvPr id="431" name="テキスト ボックス 430"/>
        <xdr:cNvSpPr txBox="1"/>
      </xdr:nvSpPr>
      <xdr:spPr>
        <a:xfrm>
          <a:off x="7594111" y="128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32110</xdr:rowOff>
    </xdr:from>
    <xdr:to>
      <xdr:col>36</xdr:col>
      <xdr:colOff>165100</xdr:colOff>
      <xdr:row>79</xdr:row>
      <xdr:rowOff>133710</xdr:rowOff>
    </xdr:to>
    <xdr:sp macro="" textlink="">
      <xdr:nvSpPr>
        <xdr:cNvPr id="432" name="楕円 431"/>
        <xdr:cNvSpPr/>
      </xdr:nvSpPr>
      <xdr:spPr>
        <a:xfrm>
          <a:off x="6921500" y="13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124837</xdr:rowOff>
    </xdr:from>
    <xdr:ext cx="378565" cy="259045"/>
    <xdr:sp macro="" textlink="">
      <xdr:nvSpPr>
        <xdr:cNvPr id="433" name="テキスト ボックス 432"/>
        <xdr:cNvSpPr txBox="1"/>
      </xdr:nvSpPr>
      <xdr:spPr>
        <a:xfrm>
          <a:off x="6783017" y="1366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69844</xdr:rowOff>
    </xdr:from>
    <xdr:to>
      <xdr:col>55</xdr:col>
      <xdr:colOff>0</xdr:colOff>
      <xdr:row>96</xdr:row>
      <xdr:rowOff>50299</xdr:rowOff>
    </xdr:to>
    <xdr:cxnSp macro="">
      <xdr:nvCxnSpPr>
        <xdr:cNvPr id="460" name="直線コネクタ 459"/>
        <xdr:cNvCxnSpPr/>
      </xdr:nvCxnSpPr>
      <xdr:spPr>
        <a:xfrm>
          <a:off x="9639300" y="16186144"/>
          <a:ext cx="838200" cy="3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157670</xdr:rowOff>
    </xdr:from>
    <xdr:ext cx="534377" cy="259045"/>
    <xdr:sp macro="" textlink="">
      <xdr:nvSpPr>
        <xdr:cNvPr id="461" name="普通建設事業費 （ うち更新整備　）平均値テキスト"/>
        <xdr:cNvSpPr txBox="1"/>
      </xdr:nvSpPr>
      <xdr:spPr>
        <a:xfrm>
          <a:off x="10528300" y="1661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69844</xdr:rowOff>
    </xdr:from>
    <xdr:to>
      <xdr:col>50</xdr:col>
      <xdr:colOff>114300</xdr:colOff>
      <xdr:row>95</xdr:row>
      <xdr:rowOff>143605</xdr:rowOff>
    </xdr:to>
    <xdr:cxnSp macro="">
      <xdr:nvCxnSpPr>
        <xdr:cNvPr id="463" name="直線コネクタ 462"/>
        <xdr:cNvCxnSpPr/>
      </xdr:nvCxnSpPr>
      <xdr:spPr>
        <a:xfrm flipV="1">
          <a:off x="8750300" y="16186144"/>
          <a:ext cx="889000" cy="2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99303</xdr:rowOff>
    </xdr:from>
    <xdr:ext cx="534377" cy="259045"/>
    <xdr:sp macro="" textlink="">
      <xdr:nvSpPr>
        <xdr:cNvPr id="465" name="テキスト ボックス 464"/>
        <xdr:cNvSpPr txBox="1"/>
      </xdr:nvSpPr>
      <xdr:spPr>
        <a:xfrm>
          <a:off x="9372111" y="167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143605</xdr:rowOff>
    </xdr:from>
    <xdr:to>
      <xdr:col>45</xdr:col>
      <xdr:colOff>177800</xdr:colOff>
      <xdr:row>96</xdr:row>
      <xdr:rowOff>100572</xdr:rowOff>
    </xdr:to>
    <xdr:cxnSp macro="">
      <xdr:nvCxnSpPr>
        <xdr:cNvPr id="466" name="直線コネクタ 465"/>
        <xdr:cNvCxnSpPr/>
      </xdr:nvCxnSpPr>
      <xdr:spPr>
        <a:xfrm flipV="1">
          <a:off x="7861300" y="16431355"/>
          <a:ext cx="889000" cy="12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93113</xdr:rowOff>
    </xdr:from>
    <xdr:ext cx="534377" cy="259045"/>
    <xdr:sp macro="" textlink="">
      <xdr:nvSpPr>
        <xdr:cNvPr id="468" name="テキスト ボックス 467"/>
        <xdr:cNvSpPr txBox="1"/>
      </xdr:nvSpPr>
      <xdr:spPr>
        <a:xfrm>
          <a:off x="8483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49087</xdr:rowOff>
    </xdr:from>
    <xdr:to>
      <xdr:col>41</xdr:col>
      <xdr:colOff>50800</xdr:colOff>
      <xdr:row>96</xdr:row>
      <xdr:rowOff>100572</xdr:rowOff>
    </xdr:to>
    <xdr:cxnSp macro="">
      <xdr:nvCxnSpPr>
        <xdr:cNvPr id="469" name="直線コネクタ 468"/>
        <xdr:cNvCxnSpPr/>
      </xdr:nvCxnSpPr>
      <xdr:spPr>
        <a:xfrm>
          <a:off x="6972300" y="16508287"/>
          <a:ext cx="889000" cy="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121547</xdr:rowOff>
    </xdr:from>
    <xdr:ext cx="534377" cy="259045"/>
    <xdr:sp macro="" textlink="">
      <xdr:nvSpPr>
        <xdr:cNvPr id="471" name="テキスト ボックス 470"/>
        <xdr:cNvSpPr txBox="1"/>
      </xdr:nvSpPr>
      <xdr:spPr>
        <a:xfrm>
          <a:off x="7594111" y="167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165296</xdr:rowOff>
    </xdr:from>
    <xdr:ext cx="534377" cy="259045"/>
    <xdr:sp macro="" textlink="">
      <xdr:nvSpPr>
        <xdr:cNvPr id="473" name="テキスト ボックス 472"/>
        <xdr:cNvSpPr txBox="1"/>
      </xdr:nvSpPr>
      <xdr:spPr>
        <a:xfrm>
          <a:off x="6705111" y="167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170949</xdr:rowOff>
    </xdr:from>
    <xdr:to>
      <xdr:col>55</xdr:col>
      <xdr:colOff>50800</xdr:colOff>
      <xdr:row>96</xdr:row>
      <xdr:rowOff>101099</xdr:rowOff>
    </xdr:to>
    <xdr:sp macro="" textlink="">
      <xdr:nvSpPr>
        <xdr:cNvPr id="479" name="楕円 478"/>
        <xdr:cNvSpPr/>
      </xdr:nvSpPr>
      <xdr:spPr>
        <a:xfrm>
          <a:off x="10426700" y="164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22376</xdr:rowOff>
    </xdr:from>
    <xdr:ext cx="534377" cy="259045"/>
    <xdr:sp macro="" textlink="">
      <xdr:nvSpPr>
        <xdr:cNvPr id="480" name="普通建設事業費 （ うち更新整備　）該当値テキスト"/>
        <xdr:cNvSpPr txBox="1"/>
      </xdr:nvSpPr>
      <xdr:spPr>
        <a:xfrm>
          <a:off x="10528300" y="163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19044</xdr:rowOff>
    </xdr:from>
    <xdr:to>
      <xdr:col>50</xdr:col>
      <xdr:colOff>165100</xdr:colOff>
      <xdr:row>94</xdr:row>
      <xdr:rowOff>120644</xdr:rowOff>
    </xdr:to>
    <xdr:sp macro="" textlink="">
      <xdr:nvSpPr>
        <xdr:cNvPr id="481" name="楕円 480"/>
        <xdr:cNvSpPr/>
      </xdr:nvSpPr>
      <xdr:spPr>
        <a:xfrm>
          <a:off x="9588500" y="161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137171</xdr:rowOff>
    </xdr:from>
    <xdr:ext cx="599010" cy="259045"/>
    <xdr:sp macro="" textlink="">
      <xdr:nvSpPr>
        <xdr:cNvPr id="482" name="テキスト ボックス 481"/>
        <xdr:cNvSpPr txBox="1"/>
      </xdr:nvSpPr>
      <xdr:spPr>
        <a:xfrm>
          <a:off x="9339795" y="1591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92805</xdr:rowOff>
    </xdr:from>
    <xdr:to>
      <xdr:col>46</xdr:col>
      <xdr:colOff>38100</xdr:colOff>
      <xdr:row>96</xdr:row>
      <xdr:rowOff>22955</xdr:rowOff>
    </xdr:to>
    <xdr:sp macro="" textlink="">
      <xdr:nvSpPr>
        <xdr:cNvPr id="483" name="楕円 482"/>
        <xdr:cNvSpPr/>
      </xdr:nvSpPr>
      <xdr:spPr>
        <a:xfrm>
          <a:off x="8699500" y="163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39482</xdr:rowOff>
    </xdr:from>
    <xdr:ext cx="599010" cy="259045"/>
    <xdr:sp macro="" textlink="">
      <xdr:nvSpPr>
        <xdr:cNvPr id="484" name="テキスト ボックス 483"/>
        <xdr:cNvSpPr txBox="1"/>
      </xdr:nvSpPr>
      <xdr:spPr>
        <a:xfrm>
          <a:off x="8450795" y="1615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49772</xdr:rowOff>
    </xdr:from>
    <xdr:to>
      <xdr:col>41</xdr:col>
      <xdr:colOff>101600</xdr:colOff>
      <xdr:row>96</xdr:row>
      <xdr:rowOff>151372</xdr:rowOff>
    </xdr:to>
    <xdr:sp macro="" textlink="">
      <xdr:nvSpPr>
        <xdr:cNvPr id="485" name="楕円 484"/>
        <xdr:cNvSpPr/>
      </xdr:nvSpPr>
      <xdr:spPr>
        <a:xfrm>
          <a:off x="7810500" y="165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167899</xdr:rowOff>
    </xdr:from>
    <xdr:ext cx="534377" cy="259045"/>
    <xdr:sp macro="" textlink="">
      <xdr:nvSpPr>
        <xdr:cNvPr id="486" name="テキスト ボックス 485"/>
        <xdr:cNvSpPr txBox="1"/>
      </xdr:nvSpPr>
      <xdr:spPr>
        <a:xfrm>
          <a:off x="7594111" y="162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169737</xdr:rowOff>
    </xdr:from>
    <xdr:to>
      <xdr:col>36</xdr:col>
      <xdr:colOff>165100</xdr:colOff>
      <xdr:row>96</xdr:row>
      <xdr:rowOff>99887</xdr:rowOff>
    </xdr:to>
    <xdr:sp macro="" textlink="">
      <xdr:nvSpPr>
        <xdr:cNvPr id="487" name="楕円 486"/>
        <xdr:cNvSpPr/>
      </xdr:nvSpPr>
      <xdr:spPr>
        <a:xfrm>
          <a:off x="6921500" y="164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116414</xdr:rowOff>
    </xdr:from>
    <xdr:ext cx="534377" cy="259045"/>
    <xdr:sp macro="" textlink="">
      <xdr:nvSpPr>
        <xdr:cNvPr id="488" name="テキスト ボックス 487"/>
        <xdr:cNvSpPr txBox="1"/>
      </xdr:nvSpPr>
      <xdr:spPr>
        <a:xfrm>
          <a:off x="6705111" y="162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44428</xdr:rowOff>
    </xdr:from>
    <xdr:to>
      <xdr:col>85</xdr:col>
      <xdr:colOff>127000</xdr:colOff>
      <xdr:row>39</xdr:row>
      <xdr:rowOff>44434</xdr:rowOff>
    </xdr:to>
    <xdr:cxnSp macro="">
      <xdr:nvCxnSpPr>
        <xdr:cNvPr id="517" name="直線コネクタ 516"/>
        <xdr:cNvCxnSpPr/>
      </xdr:nvCxnSpPr>
      <xdr:spPr>
        <a:xfrm flipV="1">
          <a:off x="15481300" y="6730978"/>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8" name="災害復旧事業費平均値テキスト"/>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14877</xdr:rowOff>
    </xdr:from>
    <xdr:to>
      <xdr:col>81</xdr:col>
      <xdr:colOff>50800</xdr:colOff>
      <xdr:row>39</xdr:row>
      <xdr:rowOff>44434</xdr:rowOff>
    </xdr:to>
    <xdr:cxnSp macro="">
      <xdr:nvCxnSpPr>
        <xdr:cNvPr id="520" name="直線コネクタ 519"/>
        <xdr:cNvCxnSpPr/>
      </xdr:nvCxnSpPr>
      <xdr:spPr>
        <a:xfrm>
          <a:off x="14592300" y="6701427"/>
          <a:ext cx="889000" cy="2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22" name="テキスト ボックス 521"/>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14877</xdr:rowOff>
    </xdr:from>
    <xdr:to>
      <xdr:col>76</xdr:col>
      <xdr:colOff>114300</xdr:colOff>
      <xdr:row>39</xdr:row>
      <xdr:rowOff>18595</xdr:rowOff>
    </xdr:to>
    <xdr:cxnSp macro="">
      <xdr:nvCxnSpPr>
        <xdr:cNvPr id="523" name="直線コネクタ 522"/>
        <xdr:cNvCxnSpPr/>
      </xdr:nvCxnSpPr>
      <xdr:spPr>
        <a:xfrm flipV="1">
          <a:off x="13703300" y="6701427"/>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18595</xdr:rowOff>
    </xdr:from>
    <xdr:to>
      <xdr:col>71</xdr:col>
      <xdr:colOff>177800</xdr:colOff>
      <xdr:row>39</xdr:row>
      <xdr:rowOff>44434</xdr:rowOff>
    </xdr:to>
    <xdr:cxnSp macro="">
      <xdr:nvCxnSpPr>
        <xdr:cNvPr id="526" name="直線コネクタ 525"/>
        <xdr:cNvCxnSpPr/>
      </xdr:nvCxnSpPr>
      <xdr:spPr>
        <a:xfrm flipV="1">
          <a:off x="12814300" y="6705145"/>
          <a:ext cx="889000" cy="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30" name="テキスト ボックス 529"/>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165078</xdr:rowOff>
    </xdr:from>
    <xdr:to>
      <xdr:col>85</xdr:col>
      <xdr:colOff>177800</xdr:colOff>
      <xdr:row>39</xdr:row>
      <xdr:rowOff>95228</xdr:rowOff>
    </xdr:to>
    <xdr:sp macro="" textlink="">
      <xdr:nvSpPr>
        <xdr:cNvPr id="536" name="楕円 535"/>
        <xdr:cNvSpPr/>
      </xdr:nvSpPr>
      <xdr:spPr>
        <a:xfrm>
          <a:off x="16268700" y="6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80005</xdr:rowOff>
    </xdr:from>
    <xdr:ext cx="249299" cy="259045"/>
    <xdr:sp macro="" textlink="">
      <xdr:nvSpPr>
        <xdr:cNvPr id="537" name="災害復旧事業費該当値テキスト"/>
        <xdr:cNvSpPr txBox="1"/>
      </xdr:nvSpPr>
      <xdr:spPr>
        <a:xfrm>
          <a:off x="16370300" y="65951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165084</xdr:rowOff>
    </xdr:from>
    <xdr:to>
      <xdr:col>81</xdr:col>
      <xdr:colOff>101600</xdr:colOff>
      <xdr:row>39</xdr:row>
      <xdr:rowOff>95234</xdr:rowOff>
    </xdr:to>
    <xdr:sp macro="" textlink="">
      <xdr:nvSpPr>
        <xdr:cNvPr id="538" name="楕円 537"/>
        <xdr:cNvSpPr/>
      </xdr:nvSpPr>
      <xdr:spPr>
        <a:xfrm>
          <a:off x="15430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86361</xdr:rowOff>
    </xdr:from>
    <xdr:ext cx="249299" cy="259045"/>
    <xdr:sp macro="" textlink="">
      <xdr:nvSpPr>
        <xdr:cNvPr id="539" name="テキスト ボックス 538"/>
        <xdr:cNvSpPr txBox="1"/>
      </xdr:nvSpPr>
      <xdr:spPr>
        <a:xfrm>
          <a:off x="15356650"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135527</xdr:rowOff>
    </xdr:from>
    <xdr:to>
      <xdr:col>76</xdr:col>
      <xdr:colOff>165100</xdr:colOff>
      <xdr:row>39</xdr:row>
      <xdr:rowOff>65677</xdr:rowOff>
    </xdr:to>
    <xdr:sp macro="" textlink="">
      <xdr:nvSpPr>
        <xdr:cNvPr id="540" name="楕円 539"/>
        <xdr:cNvSpPr/>
      </xdr:nvSpPr>
      <xdr:spPr>
        <a:xfrm>
          <a:off x="14541500" y="66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56804</xdr:rowOff>
    </xdr:from>
    <xdr:ext cx="469744" cy="259045"/>
    <xdr:sp macro="" textlink="">
      <xdr:nvSpPr>
        <xdr:cNvPr id="541" name="テキスト ボックス 540"/>
        <xdr:cNvSpPr txBox="1"/>
      </xdr:nvSpPr>
      <xdr:spPr>
        <a:xfrm>
          <a:off x="14357428" y="674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139245</xdr:rowOff>
    </xdr:from>
    <xdr:to>
      <xdr:col>72</xdr:col>
      <xdr:colOff>38100</xdr:colOff>
      <xdr:row>39</xdr:row>
      <xdr:rowOff>69395</xdr:rowOff>
    </xdr:to>
    <xdr:sp macro="" textlink="">
      <xdr:nvSpPr>
        <xdr:cNvPr id="542" name="楕円 541"/>
        <xdr:cNvSpPr/>
      </xdr:nvSpPr>
      <xdr:spPr>
        <a:xfrm>
          <a:off x="13652500" y="66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60522</xdr:rowOff>
    </xdr:from>
    <xdr:ext cx="469744" cy="259045"/>
    <xdr:sp macro="" textlink="">
      <xdr:nvSpPr>
        <xdr:cNvPr id="543" name="テキスト ボックス 542"/>
        <xdr:cNvSpPr txBox="1"/>
      </xdr:nvSpPr>
      <xdr:spPr>
        <a:xfrm>
          <a:off x="13468428" y="67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165084</xdr:rowOff>
    </xdr:from>
    <xdr:to>
      <xdr:col>67</xdr:col>
      <xdr:colOff>101600</xdr:colOff>
      <xdr:row>39</xdr:row>
      <xdr:rowOff>95234</xdr:rowOff>
    </xdr:to>
    <xdr:sp macro="" textlink="">
      <xdr:nvSpPr>
        <xdr:cNvPr id="544" name="楕円 543"/>
        <xdr:cNvSpPr/>
      </xdr:nvSpPr>
      <xdr:spPr>
        <a:xfrm>
          <a:off x="12763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86361</xdr:rowOff>
    </xdr:from>
    <xdr:ext cx="249299" cy="259045"/>
    <xdr:sp macro="" textlink="">
      <xdr:nvSpPr>
        <xdr:cNvPr id="545" name="テキスト ボックス 544"/>
        <xdr:cNvSpPr txBox="1"/>
      </xdr:nvSpPr>
      <xdr:spPr>
        <a:xfrm>
          <a:off x="12689650"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143713</xdr:rowOff>
    </xdr:from>
    <xdr:to>
      <xdr:col>85</xdr:col>
      <xdr:colOff>127000</xdr:colOff>
      <xdr:row>75</xdr:row>
      <xdr:rowOff>153225</xdr:rowOff>
    </xdr:to>
    <xdr:cxnSp macro="">
      <xdr:nvCxnSpPr>
        <xdr:cNvPr id="624" name="直線コネクタ 623"/>
        <xdr:cNvCxnSpPr/>
      </xdr:nvCxnSpPr>
      <xdr:spPr>
        <a:xfrm flipV="1">
          <a:off x="15481300" y="13002463"/>
          <a:ext cx="8382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89158</xdr:rowOff>
    </xdr:from>
    <xdr:ext cx="534377" cy="259045"/>
    <xdr:sp macro="" textlink="">
      <xdr:nvSpPr>
        <xdr:cNvPr id="625" name="公債費平均値テキスト"/>
        <xdr:cNvSpPr txBox="1"/>
      </xdr:nvSpPr>
      <xdr:spPr>
        <a:xfrm>
          <a:off x="16370300" y="1294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153225</xdr:rowOff>
    </xdr:from>
    <xdr:to>
      <xdr:col>81</xdr:col>
      <xdr:colOff>50800</xdr:colOff>
      <xdr:row>75</xdr:row>
      <xdr:rowOff>158432</xdr:rowOff>
    </xdr:to>
    <xdr:cxnSp macro="">
      <xdr:nvCxnSpPr>
        <xdr:cNvPr id="627" name="直線コネクタ 626"/>
        <xdr:cNvCxnSpPr/>
      </xdr:nvCxnSpPr>
      <xdr:spPr>
        <a:xfrm flipV="1">
          <a:off x="14592300" y="1301197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56570</xdr:rowOff>
    </xdr:from>
    <xdr:ext cx="534377" cy="259045"/>
    <xdr:sp macro="" textlink="">
      <xdr:nvSpPr>
        <xdr:cNvPr id="629" name="テキスト ボックス 628"/>
        <xdr:cNvSpPr txBox="1"/>
      </xdr:nvSpPr>
      <xdr:spPr>
        <a:xfrm>
          <a:off x="15214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85255</xdr:rowOff>
    </xdr:from>
    <xdr:to>
      <xdr:col>76</xdr:col>
      <xdr:colOff>114300</xdr:colOff>
      <xdr:row>75</xdr:row>
      <xdr:rowOff>158432</xdr:rowOff>
    </xdr:to>
    <xdr:cxnSp macro="">
      <xdr:nvCxnSpPr>
        <xdr:cNvPr id="630" name="直線コネクタ 629"/>
        <xdr:cNvCxnSpPr/>
      </xdr:nvCxnSpPr>
      <xdr:spPr>
        <a:xfrm>
          <a:off x="13703300" y="12944005"/>
          <a:ext cx="889000" cy="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45814</xdr:rowOff>
    </xdr:from>
    <xdr:ext cx="534377" cy="259045"/>
    <xdr:sp macro="" textlink="">
      <xdr:nvSpPr>
        <xdr:cNvPr id="632" name="テキスト ボックス 631"/>
        <xdr:cNvSpPr txBox="1"/>
      </xdr:nvSpPr>
      <xdr:spPr>
        <a:xfrm>
          <a:off x="14325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44031</xdr:rowOff>
    </xdr:from>
    <xdr:to>
      <xdr:col>71</xdr:col>
      <xdr:colOff>177800</xdr:colOff>
      <xdr:row>75</xdr:row>
      <xdr:rowOff>85255</xdr:rowOff>
    </xdr:to>
    <xdr:cxnSp macro="">
      <xdr:nvCxnSpPr>
        <xdr:cNvPr id="633" name="直線コネクタ 632"/>
        <xdr:cNvCxnSpPr/>
      </xdr:nvCxnSpPr>
      <xdr:spPr>
        <a:xfrm>
          <a:off x="12814300" y="12731331"/>
          <a:ext cx="889000" cy="2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xdr:rowOff>
    </xdr:from>
    <xdr:ext cx="534377" cy="259045"/>
    <xdr:sp macro="" textlink="">
      <xdr:nvSpPr>
        <xdr:cNvPr id="635" name="テキスト ボックス 634"/>
        <xdr:cNvSpPr txBox="1"/>
      </xdr:nvSpPr>
      <xdr:spPr>
        <a:xfrm>
          <a:off x="13436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7" name="テキスト ボックス 636"/>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92913</xdr:rowOff>
    </xdr:from>
    <xdr:to>
      <xdr:col>85</xdr:col>
      <xdr:colOff>177800</xdr:colOff>
      <xdr:row>76</xdr:row>
      <xdr:rowOff>23062</xdr:rowOff>
    </xdr:to>
    <xdr:sp macro="" textlink="">
      <xdr:nvSpPr>
        <xdr:cNvPr id="643" name="楕円 642"/>
        <xdr:cNvSpPr/>
      </xdr:nvSpPr>
      <xdr:spPr>
        <a:xfrm>
          <a:off x="16268700" y="12951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115790</xdr:rowOff>
    </xdr:from>
    <xdr:ext cx="534377" cy="259045"/>
    <xdr:sp macro="" textlink="">
      <xdr:nvSpPr>
        <xdr:cNvPr id="644" name="公債費該当値テキスト"/>
        <xdr:cNvSpPr txBox="1"/>
      </xdr:nvSpPr>
      <xdr:spPr>
        <a:xfrm>
          <a:off x="16370300" y="1280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102426</xdr:rowOff>
    </xdr:from>
    <xdr:to>
      <xdr:col>81</xdr:col>
      <xdr:colOff>101600</xdr:colOff>
      <xdr:row>76</xdr:row>
      <xdr:rowOff>32575</xdr:rowOff>
    </xdr:to>
    <xdr:sp macro="" textlink="">
      <xdr:nvSpPr>
        <xdr:cNvPr id="645" name="楕円 644"/>
        <xdr:cNvSpPr/>
      </xdr:nvSpPr>
      <xdr:spPr>
        <a:xfrm>
          <a:off x="15430500" y="129611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49103</xdr:rowOff>
    </xdr:from>
    <xdr:ext cx="534377" cy="259045"/>
    <xdr:sp macro="" textlink="">
      <xdr:nvSpPr>
        <xdr:cNvPr id="646" name="テキスト ボックス 645"/>
        <xdr:cNvSpPr txBox="1"/>
      </xdr:nvSpPr>
      <xdr:spPr>
        <a:xfrm>
          <a:off x="15214111" y="127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107632</xdr:rowOff>
    </xdr:from>
    <xdr:to>
      <xdr:col>76</xdr:col>
      <xdr:colOff>165100</xdr:colOff>
      <xdr:row>76</xdr:row>
      <xdr:rowOff>37782</xdr:rowOff>
    </xdr:to>
    <xdr:sp macro="" textlink="">
      <xdr:nvSpPr>
        <xdr:cNvPr id="647" name="楕円 646"/>
        <xdr:cNvSpPr/>
      </xdr:nvSpPr>
      <xdr:spPr>
        <a:xfrm>
          <a:off x="14541500" y="1296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28909</xdr:rowOff>
    </xdr:from>
    <xdr:ext cx="534377" cy="259045"/>
    <xdr:sp macro="" textlink="">
      <xdr:nvSpPr>
        <xdr:cNvPr id="648" name="テキスト ボックス 647"/>
        <xdr:cNvSpPr txBox="1"/>
      </xdr:nvSpPr>
      <xdr:spPr>
        <a:xfrm>
          <a:off x="14325111" y="130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34455</xdr:rowOff>
    </xdr:from>
    <xdr:to>
      <xdr:col>72</xdr:col>
      <xdr:colOff>38100</xdr:colOff>
      <xdr:row>75</xdr:row>
      <xdr:rowOff>136055</xdr:rowOff>
    </xdr:to>
    <xdr:sp macro="" textlink="">
      <xdr:nvSpPr>
        <xdr:cNvPr id="649" name="楕円 648"/>
        <xdr:cNvSpPr/>
      </xdr:nvSpPr>
      <xdr:spPr>
        <a:xfrm>
          <a:off x="13652500" y="128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152582</xdr:rowOff>
    </xdr:from>
    <xdr:ext cx="534377" cy="259045"/>
    <xdr:sp macro="" textlink="">
      <xdr:nvSpPr>
        <xdr:cNvPr id="650" name="テキスト ボックス 649"/>
        <xdr:cNvSpPr txBox="1"/>
      </xdr:nvSpPr>
      <xdr:spPr>
        <a:xfrm>
          <a:off x="13436111" y="126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164681</xdr:rowOff>
    </xdr:from>
    <xdr:to>
      <xdr:col>67</xdr:col>
      <xdr:colOff>101600</xdr:colOff>
      <xdr:row>74</xdr:row>
      <xdr:rowOff>94831</xdr:rowOff>
    </xdr:to>
    <xdr:sp macro="" textlink="">
      <xdr:nvSpPr>
        <xdr:cNvPr id="651" name="楕円 650"/>
        <xdr:cNvSpPr/>
      </xdr:nvSpPr>
      <xdr:spPr>
        <a:xfrm>
          <a:off x="12763500" y="126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111358</xdr:rowOff>
    </xdr:from>
    <xdr:ext cx="534377" cy="259045"/>
    <xdr:sp macro="" textlink="">
      <xdr:nvSpPr>
        <xdr:cNvPr id="652" name="テキスト ボックス 651"/>
        <xdr:cNvSpPr txBox="1"/>
      </xdr:nvSpPr>
      <xdr:spPr>
        <a:xfrm>
          <a:off x="12547111" y="124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111810</xdr:rowOff>
    </xdr:from>
    <xdr:to>
      <xdr:col>85</xdr:col>
      <xdr:colOff>127000</xdr:colOff>
      <xdr:row>96</xdr:row>
      <xdr:rowOff>114582</xdr:rowOff>
    </xdr:to>
    <xdr:cxnSp macro="">
      <xdr:nvCxnSpPr>
        <xdr:cNvPr id="679" name="直線コネクタ 678"/>
        <xdr:cNvCxnSpPr/>
      </xdr:nvCxnSpPr>
      <xdr:spPr>
        <a:xfrm>
          <a:off x="15481300" y="16399560"/>
          <a:ext cx="838200" cy="17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96679</xdr:rowOff>
    </xdr:from>
    <xdr:ext cx="534377" cy="259045"/>
    <xdr:sp macro="" textlink="">
      <xdr:nvSpPr>
        <xdr:cNvPr id="680" name="積立金平均値テキスト"/>
        <xdr:cNvSpPr txBox="1"/>
      </xdr:nvSpPr>
      <xdr:spPr>
        <a:xfrm>
          <a:off x="16370300" y="1655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111810</xdr:rowOff>
    </xdr:from>
    <xdr:to>
      <xdr:col>81</xdr:col>
      <xdr:colOff>50800</xdr:colOff>
      <xdr:row>96</xdr:row>
      <xdr:rowOff>170269</xdr:rowOff>
    </xdr:to>
    <xdr:cxnSp macro="">
      <xdr:nvCxnSpPr>
        <xdr:cNvPr id="682" name="直線コネクタ 681"/>
        <xdr:cNvCxnSpPr/>
      </xdr:nvCxnSpPr>
      <xdr:spPr>
        <a:xfrm flipV="1">
          <a:off x="14592300" y="16399560"/>
          <a:ext cx="889000" cy="2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124796</xdr:rowOff>
    </xdr:from>
    <xdr:ext cx="534377" cy="259045"/>
    <xdr:sp macro="" textlink="">
      <xdr:nvSpPr>
        <xdr:cNvPr id="684" name="テキスト ボックス 683"/>
        <xdr:cNvSpPr txBox="1"/>
      </xdr:nvSpPr>
      <xdr:spPr>
        <a:xfrm>
          <a:off x="15214111" y="165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25784</xdr:rowOff>
    </xdr:from>
    <xdr:to>
      <xdr:col>76</xdr:col>
      <xdr:colOff>114300</xdr:colOff>
      <xdr:row>96</xdr:row>
      <xdr:rowOff>170269</xdr:rowOff>
    </xdr:to>
    <xdr:cxnSp macro="">
      <xdr:nvCxnSpPr>
        <xdr:cNvPr id="685" name="直線コネクタ 684"/>
        <xdr:cNvCxnSpPr/>
      </xdr:nvCxnSpPr>
      <xdr:spPr>
        <a:xfrm>
          <a:off x="13703300" y="16484984"/>
          <a:ext cx="889000" cy="1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50420</xdr:rowOff>
    </xdr:from>
    <xdr:ext cx="534377" cy="259045"/>
    <xdr:sp macro="" textlink="">
      <xdr:nvSpPr>
        <xdr:cNvPr id="687" name="テキスト ボックス 686"/>
        <xdr:cNvSpPr txBox="1"/>
      </xdr:nvSpPr>
      <xdr:spPr>
        <a:xfrm>
          <a:off x="14325111" y="1668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16073</xdr:rowOff>
    </xdr:from>
    <xdr:to>
      <xdr:col>71</xdr:col>
      <xdr:colOff>177800</xdr:colOff>
      <xdr:row>96</xdr:row>
      <xdr:rowOff>25784</xdr:rowOff>
    </xdr:to>
    <xdr:cxnSp macro="">
      <xdr:nvCxnSpPr>
        <xdr:cNvPr id="688" name="直線コネクタ 687"/>
        <xdr:cNvCxnSpPr/>
      </xdr:nvCxnSpPr>
      <xdr:spPr>
        <a:xfrm>
          <a:off x="12814300" y="16475273"/>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53154</xdr:rowOff>
    </xdr:from>
    <xdr:ext cx="534377" cy="259045"/>
    <xdr:sp macro="" textlink="">
      <xdr:nvSpPr>
        <xdr:cNvPr id="690" name="テキスト ボックス 689"/>
        <xdr:cNvSpPr txBox="1"/>
      </xdr:nvSpPr>
      <xdr:spPr>
        <a:xfrm>
          <a:off x="13436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69101</xdr:rowOff>
    </xdr:from>
    <xdr:ext cx="534377" cy="259045"/>
    <xdr:sp macro="" textlink="">
      <xdr:nvSpPr>
        <xdr:cNvPr id="692" name="テキスト ボックス 691"/>
        <xdr:cNvSpPr txBox="1"/>
      </xdr:nvSpPr>
      <xdr:spPr>
        <a:xfrm>
          <a:off x="12547111" y="166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63782</xdr:rowOff>
    </xdr:from>
    <xdr:to>
      <xdr:col>85</xdr:col>
      <xdr:colOff>177800</xdr:colOff>
      <xdr:row>96</xdr:row>
      <xdr:rowOff>165382</xdr:rowOff>
    </xdr:to>
    <xdr:sp macro="" textlink="">
      <xdr:nvSpPr>
        <xdr:cNvPr id="698" name="楕円 697"/>
        <xdr:cNvSpPr/>
      </xdr:nvSpPr>
      <xdr:spPr>
        <a:xfrm>
          <a:off x="16268700" y="165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86659</xdr:rowOff>
    </xdr:from>
    <xdr:ext cx="534377" cy="259045"/>
    <xdr:sp macro="" textlink="">
      <xdr:nvSpPr>
        <xdr:cNvPr id="699" name="積立金該当値テキスト"/>
        <xdr:cNvSpPr txBox="1"/>
      </xdr:nvSpPr>
      <xdr:spPr>
        <a:xfrm>
          <a:off x="16370300" y="1637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61010</xdr:rowOff>
    </xdr:from>
    <xdr:to>
      <xdr:col>81</xdr:col>
      <xdr:colOff>101600</xdr:colOff>
      <xdr:row>95</xdr:row>
      <xdr:rowOff>162610</xdr:rowOff>
    </xdr:to>
    <xdr:sp macro="" textlink="">
      <xdr:nvSpPr>
        <xdr:cNvPr id="700" name="楕円 699"/>
        <xdr:cNvSpPr/>
      </xdr:nvSpPr>
      <xdr:spPr>
        <a:xfrm>
          <a:off x="15430500" y="163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7687</xdr:rowOff>
    </xdr:from>
    <xdr:ext cx="534377" cy="259045"/>
    <xdr:sp macro="" textlink="">
      <xdr:nvSpPr>
        <xdr:cNvPr id="701" name="テキスト ボックス 700"/>
        <xdr:cNvSpPr txBox="1"/>
      </xdr:nvSpPr>
      <xdr:spPr>
        <a:xfrm>
          <a:off x="15214111" y="1612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119469</xdr:rowOff>
    </xdr:from>
    <xdr:to>
      <xdr:col>76</xdr:col>
      <xdr:colOff>165100</xdr:colOff>
      <xdr:row>97</xdr:row>
      <xdr:rowOff>49619</xdr:rowOff>
    </xdr:to>
    <xdr:sp macro="" textlink="">
      <xdr:nvSpPr>
        <xdr:cNvPr id="702" name="楕円 701"/>
        <xdr:cNvSpPr/>
      </xdr:nvSpPr>
      <xdr:spPr>
        <a:xfrm>
          <a:off x="14541500" y="165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66146</xdr:rowOff>
    </xdr:from>
    <xdr:ext cx="534377" cy="259045"/>
    <xdr:sp macro="" textlink="">
      <xdr:nvSpPr>
        <xdr:cNvPr id="703" name="テキスト ボックス 702"/>
        <xdr:cNvSpPr txBox="1"/>
      </xdr:nvSpPr>
      <xdr:spPr>
        <a:xfrm>
          <a:off x="14325111" y="163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146434</xdr:rowOff>
    </xdr:from>
    <xdr:to>
      <xdr:col>72</xdr:col>
      <xdr:colOff>38100</xdr:colOff>
      <xdr:row>96</xdr:row>
      <xdr:rowOff>76584</xdr:rowOff>
    </xdr:to>
    <xdr:sp macro="" textlink="">
      <xdr:nvSpPr>
        <xdr:cNvPr id="704" name="楕円 703"/>
        <xdr:cNvSpPr/>
      </xdr:nvSpPr>
      <xdr:spPr>
        <a:xfrm>
          <a:off x="13652500" y="1643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93111</xdr:rowOff>
    </xdr:from>
    <xdr:ext cx="534377" cy="259045"/>
    <xdr:sp macro="" textlink="">
      <xdr:nvSpPr>
        <xdr:cNvPr id="705" name="テキスト ボックス 704"/>
        <xdr:cNvSpPr txBox="1"/>
      </xdr:nvSpPr>
      <xdr:spPr>
        <a:xfrm>
          <a:off x="13436111" y="1620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136723</xdr:rowOff>
    </xdr:from>
    <xdr:to>
      <xdr:col>67</xdr:col>
      <xdr:colOff>101600</xdr:colOff>
      <xdr:row>96</xdr:row>
      <xdr:rowOff>66873</xdr:rowOff>
    </xdr:to>
    <xdr:sp macro="" textlink="">
      <xdr:nvSpPr>
        <xdr:cNvPr id="706" name="楕円 705"/>
        <xdr:cNvSpPr/>
      </xdr:nvSpPr>
      <xdr:spPr>
        <a:xfrm>
          <a:off x="12763500" y="164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83400</xdr:rowOff>
    </xdr:from>
    <xdr:ext cx="534377" cy="259045"/>
    <xdr:sp macro="" textlink="">
      <xdr:nvSpPr>
        <xdr:cNvPr id="707" name="テキスト ボックス 706"/>
        <xdr:cNvSpPr txBox="1"/>
      </xdr:nvSpPr>
      <xdr:spPr>
        <a:xfrm>
          <a:off x="12547111" y="1619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2" name="直線コネクタ 73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3" name="投資及び出資金平均値テキスト"/>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23114</xdr:rowOff>
    </xdr:from>
    <xdr:to>
      <xdr:col>111</xdr:col>
      <xdr:colOff>177800</xdr:colOff>
      <xdr:row>38</xdr:row>
      <xdr:rowOff>25400</xdr:rowOff>
    </xdr:to>
    <xdr:cxnSp macro="">
      <xdr:nvCxnSpPr>
        <xdr:cNvPr id="735" name="直線コネクタ 734"/>
        <xdr:cNvCxnSpPr/>
      </xdr:nvCxnSpPr>
      <xdr:spPr>
        <a:xfrm>
          <a:off x="20434300" y="6538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7" name="テキスト ボックス 736"/>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23114</xdr:rowOff>
    </xdr:from>
    <xdr:to>
      <xdr:col>107</xdr:col>
      <xdr:colOff>50800</xdr:colOff>
      <xdr:row>38</xdr:row>
      <xdr:rowOff>25400</xdr:rowOff>
    </xdr:to>
    <xdr:cxnSp macro="">
      <xdr:nvCxnSpPr>
        <xdr:cNvPr id="738" name="直線コネクタ 737"/>
        <xdr:cNvCxnSpPr/>
      </xdr:nvCxnSpPr>
      <xdr:spPr>
        <a:xfrm flipV="1">
          <a:off x="19545300" y="6538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40" name="テキスト ボックス 739"/>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25286</xdr:rowOff>
    </xdr:from>
    <xdr:to>
      <xdr:col>102</xdr:col>
      <xdr:colOff>114300</xdr:colOff>
      <xdr:row>38</xdr:row>
      <xdr:rowOff>25400</xdr:rowOff>
    </xdr:to>
    <xdr:cxnSp macro="">
      <xdr:nvCxnSpPr>
        <xdr:cNvPr id="741" name="直線コネクタ 740"/>
        <xdr:cNvCxnSpPr/>
      </xdr:nvCxnSpPr>
      <xdr:spPr>
        <a:xfrm>
          <a:off x="18656300" y="65403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5" name="テキスト ボックス 744"/>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1" name="楕円 75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2"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3" name="楕円 75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4" name="テキスト ボックス 75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143764</xdr:rowOff>
    </xdr:from>
    <xdr:to>
      <xdr:col>107</xdr:col>
      <xdr:colOff>101600</xdr:colOff>
      <xdr:row>38</xdr:row>
      <xdr:rowOff>73914</xdr:rowOff>
    </xdr:to>
    <xdr:sp macro="" textlink="">
      <xdr:nvSpPr>
        <xdr:cNvPr id="755" name="楕円 754"/>
        <xdr:cNvSpPr/>
      </xdr:nvSpPr>
      <xdr:spPr>
        <a:xfrm>
          <a:off x="20383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65041</xdr:rowOff>
    </xdr:from>
    <xdr:ext cx="313932" cy="259045"/>
    <xdr:sp macro="" textlink="">
      <xdr:nvSpPr>
        <xdr:cNvPr id="756" name="テキスト ボックス 755"/>
        <xdr:cNvSpPr txBox="1"/>
      </xdr:nvSpPr>
      <xdr:spPr>
        <a:xfrm>
          <a:off x="20277333" y="6580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7" name="楕円 75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8" name="テキスト ボックス 75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145936</xdr:rowOff>
    </xdr:from>
    <xdr:to>
      <xdr:col>98</xdr:col>
      <xdr:colOff>38100</xdr:colOff>
      <xdr:row>38</xdr:row>
      <xdr:rowOff>76085</xdr:rowOff>
    </xdr:to>
    <xdr:sp macro="" textlink="">
      <xdr:nvSpPr>
        <xdr:cNvPr id="759" name="楕円 758"/>
        <xdr:cNvSpPr/>
      </xdr:nvSpPr>
      <xdr:spPr>
        <a:xfrm>
          <a:off x="186055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67213</xdr:rowOff>
    </xdr:from>
    <xdr:ext cx="249299" cy="259045"/>
    <xdr:sp macro="" textlink="">
      <xdr:nvSpPr>
        <xdr:cNvPr id="760" name="テキスト ボックス 759"/>
        <xdr:cNvSpPr txBox="1"/>
      </xdr:nvSpPr>
      <xdr:spPr>
        <a:xfrm>
          <a:off x="18531650" y="6582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43383</xdr:rowOff>
    </xdr:from>
    <xdr:to>
      <xdr:col>116</xdr:col>
      <xdr:colOff>63500</xdr:colOff>
      <xdr:row>59</xdr:row>
      <xdr:rowOff>43383</xdr:rowOff>
    </xdr:to>
    <xdr:cxnSp macro="">
      <xdr:nvCxnSpPr>
        <xdr:cNvPr id="789" name="直線コネクタ 788"/>
        <xdr:cNvCxnSpPr/>
      </xdr:nvCxnSpPr>
      <xdr:spPr>
        <a:xfrm>
          <a:off x="21323300" y="101589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43383</xdr:rowOff>
    </xdr:from>
    <xdr:to>
      <xdr:col>111</xdr:col>
      <xdr:colOff>177800</xdr:colOff>
      <xdr:row>59</xdr:row>
      <xdr:rowOff>43383</xdr:rowOff>
    </xdr:to>
    <xdr:cxnSp macro="">
      <xdr:nvCxnSpPr>
        <xdr:cNvPr id="792" name="直線コネクタ 791"/>
        <xdr:cNvCxnSpPr/>
      </xdr:nvCxnSpPr>
      <xdr:spPr>
        <a:xfrm>
          <a:off x="20434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4" name="テキスト ボックス 793"/>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43383</xdr:rowOff>
    </xdr:to>
    <xdr:cxnSp macro="">
      <xdr:nvCxnSpPr>
        <xdr:cNvPr id="795" name="直線コネクタ 794"/>
        <xdr:cNvCxnSpPr/>
      </xdr:nvCxnSpPr>
      <xdr:spPr>
        <a:xfrm>
          <a:off x="19545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43383</xdr:rowOff>
    </xdr:from>
    <xdr:to>
      <xdr:col>102</xdr:col>
      <xdr:colOff>114300</xdr:colOff>
      <xdr:row>59</xdr:row>
      <xdr:rowOff>43459</xdr:rowOff>
    </xdr:to>
    <xdr:cxnSp macro="">
      <xdr:nvCxnSpPr>
        <xdr:cNvPr id="798" name="直線コネクタ 797"/>
        <xdr:cNvCxnSpPr/>
      </xdr:nvCxnSpPr>
      <xdr:spPr>
        <a:xfrm flipV="1">
          <a:off x="18656300" y="101589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164033</xdr:rowOff>
    </xdr:from>
    <xdr:to>
      <xdr:col>116</xdr:col>
      <xdr:colOff>114300</xdr:colOff>
      <xdr:row>59</xdr:row>
      <xdr:rowOff>94183</xdr:rowOff>
    </xdr:to>
    <xdr:sp macro="" textlink="">
      <xdr:nvSpPr>
        <xdr:cNvPr id="808" name="楕円 807"/>
        <xdr:cNvSpPr/>
      </xdr:nvSpPr>
      <xdr:spPr>
        <a:xfrm>
          <a:off x="221107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78960</xdr:rowOff>
    </xdr:from>
    <xdr:ext cx="313932" cy="259045"/>
    <xdr:sp macro="" textlink="">
      <xdr:nvSpPr>
        <xdr:cNvPr id="809" name="貸付金該当値テキスト"/>
        <xdr:cNvSpPr txBox="1"/>
      </xdr:nvSpPr>
      <xdr:spPr>
        <a:xfrm>
          <a:off x="22212300" y="1002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164033</xdr:rowOff>
    </xdr:from>
    <xdr:to>
      <xdr:col>112</xdr:col>
      <xdr:colOff>38100</xdr:colOff>
      <xdr:row>59</xdr:row>
      <xdr:rowOff>94183</xdr:rowOff>
    </xdr:to>
    <xdr:sp macro="" textlink="">
      <xdr:nvSpPr>
        <xdr:cNvPr id="810" name="楕円 809"/>
        <xdr:cNvSpPr/>
      </xdr:nvSpPr>
      <xdr:spPr>
        <a:xfrm>
          <a:off x="21272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85310</xdr:rowOff>
    </xdr:from>
    <xdr:ext cx="313932" cy="259045"/>
    <xdr:sp macro="" textlink="">
      <xdr:nvSpPr>
        <xdr:cNvPr id="811" name="テキスト ボックス 810"/>
        <xdr:cNvSpPr txBox="1"/>
      </xdr:nvSpPr>
      <xdr:spPr>
        <a:xfrm>
          <a:off x="21166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164033</xdr:rowOff>
    </xdr:from>
    <xdr:to>
      <xdr:col>107</xdr:col>
      <xdr:colOff>101600</xdr:colOff>
      <xdr:row>59</xdr:row>
      <xdr:rowOff>94183</xdr:rowOff>
    </xdr:to>
    <xdr:sp macro="" textlink="">
      <xdr:nvSpPr>
        <xdr:cNvPr id="812" name="楕円 811"/>
        <xdr:cNvSpPr/>
      </xdr:nvSpPr>
      <xdr:spPr>
        <a:xfrm>
          <a:off x="20383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85310</xdr:rowOff>
    </xdr:from>
    <xdr:ext cx="313932" cy="259045"/>
    <xdr:sp macro="" textlink="">
      <xdr:nvSpPr>
        <xdr:cNvPr id="813" name="テキスト ボックス 812"/>
        <xdr:cNvSpPr txBox="1"/>
      </xdr:nvSpPr>
      <xdr:spPr>
        <a:xfrm>
          <a:off x="20277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14" name="楕円 813"/>
        <xdr:cNvSpPr/>
      </xdr:nvSpPr>
      <xdr:spPr>
        <a:xfrm>
          <a:off x="19494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15" name="テキスト ボックス 814"/>
        <xdr:cNvSpPr txBox="1"/>
      </xdr:nvSpPr>
      <xdr:spPr>
        <a:xfrm>
          <a:off x="19388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164109</xdr:rowOff>
    </xdr:from>
    <xdr:to>
      <xdr:col>98</xdr:col>
      <xdr:colOff>38100</xdr:colOff>
      <xdr:row>59</xdr:row>
      <xdr:rowOff>94259</xdr:rowOff>
    </xdr:to>
    <xdr:sp macro="" textlink="">
      <xdr:nvSpPr>
        <xdr:cNvPr id="816" name="楕円 815"/>
        <xdr:cNvSpPr/>
      </xdr:nvSpPr>
      <xdr:spPr>
        <a:xfrm>
          <a:off x="18605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85386</xdr:rowOff>
    </xdr:from>
    <xdr:ext cx="313932" cy="259045"/>
    <xdr:sp macro="" textlink="">
      <xdr:nvSpPr>
        <xdr:cNvPr id="817" name="テキスト ボックス 816"/>
        <xdr:cNvSpPr txBox="1"/>
      </xdr:nvSpPr>
      <xdr:spPr>
        <a:xfrm>
          <a:off x="18499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42583</xdr:rowOff>
    </xdr:from>
    <xdr:to>
      <xdr:col>116</xdr:col>
      <xdr:colOff>63500</xdr:colOff>
      <xdr:row>75</xdr:row>
      <xdr:rowOff>103239</xdr:rowOff>
    </xdr:to>
    <xdr:cxnSp macro="">
      <xdr:nvCxnSpPr>
        <xdr:cNvPr id="847" name="直線コネクタ 846"/>
        <xdr:cNvCxnSpPr/>
      </xdr:nvCxnSpPr>
      <xdr:spPr>
        <a:xfrm flipV="1">
          <a:off x="21323300" y="12901333"/>
          <a:ext cx="8382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100912</xdr:rowOff>
    </xdr:from>
    <xdr:ext cx="534377" cy="259045"/>
    <xdr:sp macro="" textlink="">
      <xdr:nvSpPr>
        <xdr:cNvPr id="848" name="繰出金平均値テキスト"/>
        <xdr:cNvSpPr txBox="1"/>
      </xdr:nvSpPr>
      <xdr:spPr>
        <a:xfrm>
          <a:off x="22212300" y="1295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103239</xdr:rowOff>
    </xdr:from>
    <xdr:to>
      <xdr:col>111</xdr:col>
      <xdr:colOff>177800</xdr:colOff>
      <xdr:row>75</xdr:row>
      <xdr:rowOff>105505</xdr:rowOff>
    </xdr:to>
    <xdr:cxnSp macro="">
      <xdr:nvCxnSpPr>
        <xdr:cNvPr id="850" name="直線コネクタ 849"/>
        <xdr:cNvCxnSpPr/>
      </xdr:nvCxnSpPr>
      <xdr:spPr>
        <a:xfrm flipV="1">
          <a:off x="20434300" y="12961989"/>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73786</xdr:rowOff>
    </xdr:from>
    <xdr:ext cx="534377" cy="259045"/>
    <xdr:sp macro="" textlink="">
      <xdr:nvSpPr>
        <xdr:cNvPr id="852" name="テキスト ボックス 851"/>
        <xdr:cNvSpPr txBox="1"/>
      </xdr:nvSpPr>
      <xdr:spPr>
        <a:xfrm>
          <a:off x="21056111" y="131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79178</xdr:rowOff>
    </xdr:from>
    <xdr:to>
      <xdr:col>107</xdr:col>
      <xdr:colOff>50800</xdr:colOff>
      <xdr:row>75</xdr:row>
      <xdr:rowOff>105505</xdr:rowOff>
    </xdr:to>
    <xdr:cxnSp macro="">
      <xdr:nvCxnSpPr>
        <xdr:cNvPr id="853" name="直線コネクタ 852"/>
        <xdr:cNvCxnSpPr/>
      </xdr:nvCxnSpPr>
      <xdr:spPr>
        <a:xfrm>
          <a:off x="19545300" y="12937928"/>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89864</xdr:rowOff>
    </xdr:from>
    <xdr:ext cx="534377" cy="259045"/>
    <xdr:sp macro="" textlink="">
      <xdr:nvSpPr>
        <xdr:cNvPr id="855" name="テキスト ボックス 854"/>
        <xdr:cNvSpPr txBox="1"/>
      </xdr:nvSpPr>
      <xdr:spPr>
        <a:xfrm>
          <a:off x="20167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64605</xdr:rowOff>
    </xdr:from>
    <xdr:to>
      <xdr:col>102</xdr:col>
      <xdr:colOff>114300</xdr:colOff>
      <xdr:row>75</xdr:row>
      <xdr:rowOff>79178</xdr:rowOff>
    </xdr:to>
    <xdr:cxnSp macro="">
      <xdr:nvCxnSpPr>
        <xdr:cNvPr id="856" name="直線コネクタ 855"/>
        <xdr:cNvCxnSpPr/>
      </xdr:nvCxnSpPr>
      <xdr:spPr>
        <a:xfrm>
          <a:off x="18656300" y="12923355"/>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25416</xdr:rowOff>
    </xdr:from>
    <xdr:ext cx="534377" cy="259045"/>
    <xdr:sp macro="" textlink="">
      <xdr:nvSpPr>
        <xdr:cNvPr id="858" name="テキスト ボックス 857"/>
        <xdr:cNvSpPr txBox="1"/>
      </xdr:nvSpPr>
      <xdr:spPr>
        <a:xfrm>
          <a:off x="19278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155548</xdr:rowOff>
    </xdr:from>
    <xdr:ext cx="534377" cy="259045"/>
    <xdr:sp macro="" textlink="">
      <xdr:nvSpPr>
        <xdr:cNvPr id="860" name="テキスト ボックス 859"/>
        <xdr:cNvSpPr txBox="1"/>
      </xdr:nvSpPr>
      <xdr:spPr>
        <a:xfrm>
          <a:off x="18389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163233</xdr:rowOff>
    </xdr:from>
    <xdr:to>
      <xdr:col>116</xdr:col>
      <xdr:colOff>114300</xdr:colOff>
      <xdr:row>75</xdr:row>
      <xdr:rowOff>93383</xdr:rowOff>
    </xdr:to>
    <xdr:sp macro="" textlink="">
      <xdr:nvSpPr>
        <xdr:cNvPr id="866" name="楕円 865"/>
        <xdr:cNvSpPr/>
      </xdr:nvSpPr>
      <xdr:spPr>
        <a:xfrm>
          <a:off x="22110700" y="128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14660</xdr:rowOff>
    </xdr:from>
    <xdr:ext cx="534377" cy="259045"/>
    <xdr:sp macro="" textlink="">
      <xdr:nvSpPr>
        <xdr:cNvPr id="867" name="繰出金該当値テキスト"/>
        <xdr:cNvSpPr txBox="1"/>
      </xdr:nvSpPr>
      <xdr:spPr>
        <a:xfrm>
          <a:off x="22212300" y="1270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52439</xdr:rowOff>
    </xdr:from>
    <xdr:to>
      <xdr:col>112</xdr:col>
      <xdr:colOff>38100</xdr:colOff>
      <xdr:row>75</xdr:row>
      <xdr:rowOff>154039</xdr:rowOff>
    </xdr:to>
    <xdr:sp macro="" textlink="">
      <xdr:nvSpPr>
        <xdr:cNvPr id="868" name="楕円 867"/>
        <xdr:cNvSpPr/>
      </xdr:nvSpPr>
      <xdr:spPr>
        <a:xfrm>
          <a:off x="21272500" y="129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170566</xdr:rowOff>
    </xdr:from>
    <xdr:ext cx="534377" cy="259045"/>
    <xdr:sp macro="" textlink="">
      <xdr:nvSpPr>
        <xdr:cNvPr id="869" name="テキスト ボックス 868"/>
        <xdr:cNvSpPr txBox="1"/>
      </xdr:nvSpPr>
      <xdr:spPr>
        <a:xfrm>
          <a:off x="21056111" y="126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54705</xdr:rowOff>
    </xdr:from>
    <xdr:to>
      <xdr:col>107</xdr:col>
      <xdr:colOff>101600</xdr:colOff>
      <xdr:row>75</xdr:row>
      <xdr:rowOff>156305</xdr:rowOff>
    </xdr:to>
    <xdr:sp macro="" textlink="">
      <xdr:nvSpPr>
        <xdr:cNvPr id="870" name="楕円 869"/>
        <xdr:cNvSpPr/>
      </xdr:nvSpPr>
      <xdr:spPr>
        <a:xfrm>
          <a:off x="20383500" y="129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1382</xdr:rowOff>
    </xdr:from>
    <xdr:ext cx="534377" cy="259045"/>
    <xdr:sp macro="" textlink="">
      <xdr:nvSpPr>
        <xdr:cNvPr id="871" name="テキスト ボックス 870"/>
        <xdr:cNvSpPr txBox="1"/>
      </xdr:nvSpPr>
      <xdr:spPr>
        <a:xfrm>
          <a:off x="20167111" y="126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28378</xdr:rowOff>
    </xdr:from>
    <xdr:to>
      <xdr:col>102</xdr:col>
      <xdr:colOff>165100</xdr:colOff>
      <xdr:row>75</xdr:row>
      <xdr:rowOff>129978</xdr:rowOff>
    </xdr:to>
    <xdr:sp macro="" textlink="">
      <xdr:nvSpPr>
        <xdr:cNvPr id="872" name="楕円 871"/>
        <xdr:cNvSpPr/>
      </xdr:nvSpPr>
      <xdr:spPr>
        <a:xfrm>
          <a:off x="19494500" y="128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146505</xdr:rowOff>
    </xdr:from>
    <xdr:ext cx="534377" cy="259045"/>
    <xdr:sp macro="" textlink="">
      <xdr:nvSpPr>
        <xdr:cNvPr id="873" name="テキスト ボックス 872"/>
        <xdr:cNvSpPr txBox="1"/>
      </xdr:nvSpPr>
      <xdr:spPr>
        <a:xfrm>
          <a:off x="19278111" y="126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13805</xdr:rowOff>
    </xdr:from>
    <xdr:to>
      <xdr:col>98</xdr:col>
      <xdr:colOff>38100</xdr:colOff>
      <xdr:row>75</xdr:row>
      <xdr:rowOff>115405</xdr:rowOff>
    </xdr:to>
    <xdr:sp macro="" textlink="">
      <xdr:nvSpPr>
        <xdr:cNvPr id="874" name="楕円 873"/>
        <xdr:cNvSpPr/>
      </xdr:nvSpPr>
      <xdr:spPr>
        <a:xfrm>
          <a:off x="18605500" y="12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131932</xdr:rowOff>
    </xdr:from>
    <xdr:ext cx="534377" cy="259045"/>
    <xdr:sp macro="" textlink="">
      <xdr:nvSpPr>
        <xdr:cNvPr id="875" name="テキスト ボックス 874"/>
        <xdr:cNvSpPr txBox="1"/>
      </xdr:nvSpPr>
      <xdr:spPr>
        <a:xfrm>
          <a:off x="18389111" y="126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主な構成項目である普通建設事業費は、住民一人当たり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１１８，８６３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前年より７５，０３９円減少している。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これは、ほぼ同時期に実施した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小学校改築・改修事業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の大部分が完了したことによる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が影響して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いる。今後の見通しとして現段階において、大規模の普通建設事業は予定されていないため減少傾向になるものと考えている。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１２，７２２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であったものの、除雪経費の減少が影響しているものと考えている。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７７，９３９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前年度比６，２１９円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これは、前年度の東北小学校改築事業関連備品費用が皆減したことが主な要因である。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１０７，２１６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度比５４，５７７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が、補助費が前年度比４２，６７７円減少している。これは、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子どものための教育・保育給付費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が費目（扶助費・補助費）ごとで増減があったためである。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今後は、現在進行している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事業の終了後、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傾向と想定しているが、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公共施設等の老朽化に対する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取り壊しや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維持管理経費を含め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施設管理経費等が増加する可能性もあるため、組織機構及び事務事業の見直しなどにより各費目において経費節減に努め財政健全化を図って行く。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17,300
326.50
12,166,756
11,825,661
297,119
6,648,816
12,496,218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28067</xdr:rowOff>
    </xdr:from>
    <xdr:to>
      <xdr:col>24</xdr:col>
      <xdr:colOff>63500</xdr:colOff>
      <xdr:row>34</xdr:row>
      <xdr:rowOff>148844</xdr:rowOff>
    </xdr:to>
    <xdr:cxnSp macro="">
      <xdr:nvCxnSpPr>
        <xdr:cNvPr id="61" name="直線コネクタ 60"/>
        <xdr:cNvCxnSpPr/>
      </xdr:nvCxnSpPr>
      <xdr:spPr>
        <a:xfrm flipV="1">
          <a:off x="3797300" y="5857367"/>
          <a:ext cx="8382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76090</xdr:rowOff>
    </xdr:from>
    <xdr:ext cx="469744" cy="259045"/>
    <xdr:sp macro="" textlink="">
      <xdr:nvSpPr>
        <xdr:cNvPr id="62" name="議会費平均値テキスト"/>
        <xdr:cNvSpPr txBox="1"/>
      </xdr:nvSpPr>
      <xdr:spPr>
        <a:xfrm>
          <a:off x="4686300" y="5905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23876</xdr:rowOff>
    </xdr:from>
    <xdr:to>
      <xdr:col>19</xdr:col>
      <xdr:colOff>177800</xdr:colOff>
      <xdr:row>34</xdr:row>
      <xdr:rowOff>148844</xdr:rowOff>
    </xdr:to>
    <xdr:cxnSp macro="">
      <xdr:nvCxnSpPr>
        <xdr:cNvPr id="64" name="直線コネクタ 63"/>
        <xdr:cNvCxnSpPr/>
      </xdr:nvCxnSpPr>
      <xdr:spPr>
        <a:xfrm>
          <a:off x="2908300" y="5853176"/>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23876</xdr:rowOff>
    </xdr:from>
    <xdr:to>
      <xdr:col>15</xdr:col>
      <xdr:colOff>50800</xdr:colOff>
      <xdr:row>34</xdr:row>
      <xdr:rowOff>129413</xdr:rowOff>
    </xdr:to>
    <xdr:cxnSp macro="">
      <xdr:nvCxnSpPr>
        <xdr:cNvPr id="67" name="直線コネクタ 66"/>
        <xdr:cNvCxnSpPr/>
      </xdr:nvCxnSpPr>
      <xdr:spPr>
        <a:xfrm flipV="1">
          <a:off x="2019300" y="5853176"/>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36449</xdr:rowOff>
    </xdr:from>
    <xdr:to>
      <xdr:col>10</xdr:col>
      <xdr:colOff>114300</xdr:colOff>
      <xdr:row>34</xdr:row>
      <xdr:rowOff>129413</xdr:rowOff>
    </xdr:to>
    <xdr:cxnSp macro="">
      <xdr:nvCxnSpPr>
        <xdr:cNvPr id="70" name="直線コネクタ 69"/>
        <xdr:cNvCxnSpPr/>
      </xdr:nvCxnSpPr>
      <xdr:spPr>
        <a:xfrm>
          <a:off x="1130300" y="5694299"/>
          <a:ext cx="88900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49039</xdr:rowOff>
    </xdr:from>
    <xdr:ext cx="469744" cy="259045"/>
    <xdr:sp macro="" textlink="">
      <xdr:nvSpPr>
        <xdr:cNvPr id="72" name="テキスト ボックス 71"/>
        <xdr:cNvSpPr txBox="1"/>
      </xdr:nvSpPr>
      <xdr:spPr>
        <a:xfrm>
          <a:off x="1784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93616</xdr:rowOff>
    </xdr:from>
    <xdr:ext cx="469744" cy="259045"/>
    <xdr:sp macro="" textlink="">
      <xdr:nvSpPr>
        <xdr:cNvPr id="74" name="テキスト ボックス 73"/>
        <xdr:cNvSpPr txBox="1"/>
      </xdr:nvSpPr>
      <xdr:spPr>
        <a:xfrm>
          <a:off x="895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148717</xdr:rowOff>
    </xdr:from>
    <xdr:to>
      <xdr:col>24</xdr:col>
      <xdr:colOff>114300</xdr:colOff>
      <xdr:row>34</xdr:row>
      <xdr:rowOff>78867</xdr:rowOff>
    </xdr:to>
    <xdr:sp macro="" textlink="">
      <xdr:nvSpPr>
        <xdr:cNvPr id="80" name="楕円 79"/>
        <xdr:cNvSpPr/>
      </xdr:nvSpPr>
      <xdr:spPr>
        <a:xfrm>
          <a:off x="4584700" y="58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xdr:rowOff>
    </xdr:from>
    <xdr:ext cx="469744" cy="259045"/>
    <xdr:sp macro="" textlink="">
      <xdr:nvSpPr>
        <xdr:cNvPr id="81" name="議会費該当値テキスト"/>
        <xdr:cNvSpPr txBox="1"/>
      </xdr:nvSpPr>
      <xdr:spPr>
        <a:xfrm>
          <a:off x="4686300"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98044</xdr:rowOff>
    </xdr:from>
    <xdr:to>
      <xdr:col>20</xdr:col>
      <xdr:colOff>38100</xdr:colOff>
      <xdr:row>35</xdr:row>
      <xdr:rowOff>28194</xdr:rowOff>
    </xdr:to>
    <xdr:sp macro="" textlink="">
      <xdr:nvSpPr>
        <xdr:cNvPr id="82" name="楕円 81"/>
        <xdr:cNvSpPr/>
      </xdr:nvSpPr>
      <xdr:spPr>
        <a:xfrm>
          <a:off x="3746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19321</xdr:rowOff>
    </xdr:from>
    <xdr:ext cx="469744" cy="259045"/>
    <xdr:sp macro="" textlink="">
      <xdr:nvSpPr>
        <xdr:cNvPr id="83" name="テキスト ボックス 82"/>
        <xdr:cNvSpPr txBox="1"/>
      </xdr:nvSpPr>
      <xdr:spPr>
        <a:xfrm>
          <a:off x="3562428" y="60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144526</xdr:rowOff>
    </xdr:from>
    <xdr:to>
      <xdr:col>15</xdr:col>
      <xdr:colOff>101600</xdr:colOff>
      <xdr:row>34</xdr:row>
      <xdr:rowOff>74676</xdr:rowOff>
    </xdr:to>
    <xdr:sp macro="" textlink="">
      <xdr:nvSpPr>
        <xdr:cNvPr id="84" name="楕円 83"/>
        <xdr:cNvSpPr/>
      </xdr:nvSpPr>
      <xdr:spPr>
        <a:xfrm>
          <a:off x="2857500" y="5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91203</xdr:rowOff>
    </xdr:from>
    <xdr:ext cx="469744" cy="259045"/>
    <xdr:sp macro="" textlink="">
      <xdr:nvSpPr>
        <xdr:cNvPr id="85" name="テキスト ボックス 84"/>
        <xdr:cNvSpPr txBox="1"/>
      </xdr:nvSpPr>
      <xdr:spPr>
        <a:xfrm>
          <a:off x="2673428" y="557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78613</xdr:rowOff>
    </xdr:from>
    <xdr:to>
      <xdr:col>10</xdr:col>
      <xdr:colOff>165100</xdr:colOff>
      <xdr:row>35</xdr:row>
      <xdr:rowOff>8763</xdr:rowOff>
    </xdr:to>
    <xdr:sp macro="" textlink="">
      <xdr:nvSpPr>
        <xdr:cNvPr id="86" name="楕円 85"/>
        <xdr:cNvSpPr/>
      </xdr:nvSpPr>
      <xdr:spPr>
        <a:xfrm>
          <a:off x="19685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25290</xdr:rowOff>
    </xdr:from>
    <xdr:ext cx="469744" cy="259045"/>
    <xdr:sp macro="" textlink="">
      <xdr:nvSpPr>
        <xdr:cNvPr id="87" name="テキスト ボックス 86"/>
        <xdr:cNvSpPr txBox="1"/>
      </xdr:nvSpPr>
      <xdr:spPr>
        <a:xfrm>
          <a:off x="1784428"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157099</xdr:rowOff>
    </xdr:from>
    <xdr:to>
      <xdr:col>6</xdr:col>
      <xdr:colOff>38100</xdr:colOff>
      <xdr:row>33</xdr:row>
      <xdr:rowOff>87249</xdr:rowOff>
    </xdr:to>
    <xdr:sp macro="" textlink="">
      <xdr:nvSpPr>
        <xdr:cNvPr id="88" name="楕円 87"/>
        <xdr:cNvSpPr/>
      </xdr:nvSpPr>
      <xdr:spPr>
        <a:xfrm>
          <a:off x="1079500" y="56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103776</xdr:rowOff>
    </xdr:from>
    <xdr:ext cx="469744" cy="259045"/>
    <xdr:sp macro="" textlink="">
      <xdr:nvSpPr>
        <xdr:cNvPr id="89" name="テキスト ボックス 88"/>
        <xdr:cNvSpPr txBox="1"/>
      </xdr:nvSpPr>
      <xdr:spPr>
        <a:xfrm>
          <a:off x="895428" y="54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157842</xdr:rowOff>
    </xdr:from>
    <xdr:to>
      <xdr:col>24</xdr:col>
      <xdr:colOff>63500</xdr:colOff>
      <xdr:row>56</xdr:row>
      <xdr:rowOff>49192</xdr:rowOff>
    </xdr:to>
    <xdr:cxnSp macro="">
      <xdr:nvCxnSpPr>
        <xdr:cNvPr id="116" name="直線コネクタ 115"/>
        <xdr:cNvCxnSpPr/>
      </xdr:nvCxnSpPr>
      <xdr:spPr>
        <a:xfrm>
          <a:off x="3797300" y="9587592"/>
          <a:ext cx="8382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157842</xdr:rowOff>
    </xdr:from>
    <xdr:to>
      <xdr:col>19</xdr:col>
      <xdr:colOff>177800</xdr:colOff>
      <xdr:row>56</xdr:row>
      <xdr:rowOff>73959</xdr:rowOff>
    </xdr:to>
    <xdr:cxnSp macro="">
      <xdr:nvCxnSpPr>
        <xdr:cNvPr id="119" name="直線コネクタ 118"/>
        <xdr:cNvCxnSpPr/>
      </xdr:nvCxnSpPr>
      <xdr:spPr>
        <a:xfrm flipV="1">
          <a:off x="2908300" y="9587592"/>
          <a:ext cx="889000" cy="8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59573</xdr:rowOff>
    </xdr:from>
    <xdr:ext cx="599010" cy="259045"/>
    <xdr:sp macro="" textlink="">
      <xdr:nvSpPr>
        <xdr:cNvPr id="121" name="テキスト ボックス 120"/>
        <xdr:cNvSpPr txBox="1"/>
      </xdr:nvSpPr>
      <xdr:spPr>
        <a:xfrm>
          <a:off x="3497795" y="96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140902</xdr:rowOff>
    </xdr:from>
    <xdr:to>
      <xdr:col>15</xdr:col>
      <xdr:colOff>50800</xdr:colOff>
      <xdr:row>56</xdr:row>
      <xdr:rowOff>73959</xdr:rowOff>
    </xdr:to>
    <xdr:cxnSp macro="">
      <xdr:nvCxnSpPr>
        <xdr:cNvPr id="122" name="直線コネクタ 121"/>
        <xdr:cNvCxnSpPr/>
      </xdr:nvCxnSpPr>
      <xdr:spPr>
        <a:xfrm>
          <a:off x="2019300" y="9570652"/>
          <a:ext cx="889000" cy="10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93065</xdr:rowOff>
    </xdr:from>
    <xdr:ext cx="534377" cy="259045"/>
    <xdr:sp macro="" textlink="">
      <xdr:nvSpPr>
        <xdr:cNvPr id="124" name="テキスト ボックス 123"/>
        <xdr:cNvSpPr txBox="1"/>
      </xdr:nvSpPr>
      <xdr:spPr>
        <a:xfrm>
          <a:off x="2641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140902</xdr:rowOff>
    </xdr:from>
    <xdr:to>
      <xdr:col>10</xdr:col>
      <xdr:colOff>114300</xdr:colOff>
      <xdr:row>55</xdr:row>
      <xdr:rowOff>167425</xdr:rowOff>
    </xdr:to>
    <xdr:cxnSp macro="">
      <xdr:nvCxnSpPr>
        <xdr:cNvPr id="125" name="直線コネクタ 124"/>
        <xdr:cNvCxnSpPr/>
      </xdr:nvCxnSpPr>
      <xdr:spPr>
        <a:xfrm flipV="1">
          <a:off x="1130300" y="9570652"/>
          <a:ext cx="889000" cy="2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29530</xdr:rowOff>
    </xdr:from>
    <xdr:ext cx="599010" cy="259045"/>
    <xdr:sp macro="" textlink="">
      <xdr:nvSpPr>
        <xdr:cNvPr id="127" name="テキスト ボックス 126"/>
        <xdr:cNvSpPr txBox="1"/>
      </xdr:nvSpPr>
      <xdr:spPr>
        <a:xfrm>
          <a:off x="1719795" y="963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46168</xdr:rowOff>
    </xdr:from>
    <xdr:ext cx="599010" cy="259045"/>
    <xdr:sp macro="" textlink="">
      <xdr:nvSpPr>
        <xdr:cNvPr id="129" name="テキスト ボックス 128"/>
        <xdr:cNvSpPr txBox="1"/>
      </xdr:nvSpPr>
      <xdr:spPr>
        <a:xfrm>
          <a:off x="830795" y="964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169842</xdr:rowOff>
    </xdr:from>
    <xdr:to>
      <xdr:col>24</xdr:col>
      <xdr:colOff>114300</xdr:colOff>
      <xdr:row>56</xdr:row>
      <xdr:rowOff>99992</xdr:rowOff>
    </xdr:to>
    <xdr:sp macro="" textlink="">
      <xdr:nvSpPr>
        <xdr:cNvPr id="135" name="楕円 134"/>
        <xdr:cNvSpPr/>
      </xdr:nvSpPr>
      <xdr:spPr>
        <a:xfrm>
          <a:off x="4584700" y="95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148269</xdr:rowOff>
    </xdr:from>
    <xdr:ext cx="534377" cy="259045"/>
    <xdr:sp macro="" textlink="">
      <xdr:nvSpPr>
        <xdr:cNvPr id="136" name="総務費該当値テキスト"/>
        <xdr:cNvSpPr txBox="1"/>
      </xdr:nvSpPr>
      <xdr:spPr>
        <a:xfrm>
          <a:off x="4686300" y="957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107042</xdr:rowOff>
    </xdr:from>
    <xdr:to>
      <xdr:col>20</xdr:col>
      <xdr:colOff>38100</xdr:colOff>
      <xdr:row>56</xdr:row>
      <xdr:rowOff>37192</xdr:rowOff>
    </xdr:to>
    <xdr:sp macro="" textlink="">
      <xdr:nvSpPr>
        <xdr:cNvPr id="137" name="楕円 136"/>
        <xdr:cNvSpPr/>
      </xdr:nvSpPr>
      <xdr:spPr>
        <a:xfrm>
          <a:off x="3746500" y="9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53719</xdr:rowOff>
    </xdr:from>
    <xdr:ext cx="599010" cy="259045"/>
    <xdr:sp macro="" textlink="">
      <xdr:nvSpPr>
        <xdr:cNvPr id="138" name="テキスト ボックス 137"/>
        <xdr:cNvSpPr txBox="1"/>
      </xdr:nvSpPr>
      <xdr:spPr>
        <a:xfrm>
          <a:off x="3497795" y="931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23159</xdr:rowOff>
    </xdr:from>
    <xdr:to>
      <xdr:col>15</xdr:col>
      <xdr:colOff>101600</xdr:colOff>
      <xdr:row>56</xdr:row>
      <xdr:rowOff>124759</xdr:rowOff>
    </xdr:to>
    <xdr:sp macro="" textlink="">
      <xdr:nvSpPr>
        <xdr:cNvPr id="139" name="楕円 138"/>
        <xdr:cNvSpPr/>
      </xdr:nvSpPr>
      <xdr:spPr>
        <a:xfrm>
          <a:off x="2857500" y="96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115886</xdr:rowOff>
    </xdr:from>
    <xdr:ext cx="534377" cy="259045"/>
    <xdr:sp macro="" textlink="">
      <xdr:nvSpPr>
        <xdr:cNvPr id="140" name="テキスト ボックス 139"/>
        <xdr:cNvSpPr txBox="1"/>
      </xdr:nvSpPr>
      <xdr:spPr>
        <a:xfrm>
          <a:off x="2641111" y="971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90102</xdr:rowOff>
    </xdr:from>
    <xdr:to>
      <xdr:col>10</xdr:col>
      <xdr:colOff>165100</xdr:colOff>
      <xdr:row>56</xdr:row>
      <xdr:rowOff>20252</xdr:rowOff>
    </xdr:to>
    <xdr:sp macro="" textlink="">
      <xdr:nvSpPr>
        <xdr:cNvPr id="141" name="楕円 140"/>
        <xdr:cNvSpPr/>
      </xdr:nvSpPr>
      <xdr:spPr>
        <a:xfrm>
          <a:off x="1968500" y="95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36779</xdr:rowOff>
    </xdr:from>
    <xdr:ext cx="599010" cy="259045"/>
    <xdr:sp macro="" textlink="">
      <xdr:nvSpPr>
        <xdr:cNvPr id="142" name="テキスト ボックス 141"/>
        <xdr:cNvSpPr txBox="1"/>
      </xdr:nvSpPr>
      <xdr:spPr>
        <a:xfrm>
          <a:off x="1719795" y="929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116625</xdr:rowOff>
    </xdr:from>
    <xdr:to>
      <xdr:col>6</xdr:col>
      <xdr:colOff>38100</xdr:colOff>
      <xdr:row>56</xdr:row>
      <xdr:rowOff>46775</xdr:rowOff>
    </xdr:to>
    <xdr:sp macro="" textlink="">
      <xdr:nvSpPr>
        <xdr:cNvPr id="143" name="楕円 142"/>
        <xdr:cNvSpPr/>
      </xdr:nvSpPr>
      <xdr:spPr>
        <a:xfrm>
          <a:off x="1079500" y="95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63302</xdr:rowOff>
    </xdr:from>
    <xdr:ext cx="599010" cy="259045"/>
    <xdr:sp macro="" textlink="">
      <xdr:nvSpPr>
        <xdr:cNvPr id="144" name="テキスト ボックス 143"/>
        <xdr:cNvSpPr txBox="1"/>
      </xdr:nvSpPr>
      <xdr:spPr>
        <a:xfrm>
          <a:off x="830795" y="932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155549</xdr:rowOff>
    </xdr:from>
    <xdr:to>
      <xdr:col>24</xdr:col>
      <xdr:colOff>63500</xdr:colOff>
      <xdr:row>74</xdr:row>
      <xdr:rowOff>13970</xdr:rowOff>
    </xdr:to>
    <xdr:cxnSp macro="">
      <xdr:nvCxnSpPr>
        <xdr:cNvPr id="176" name="直線コネクタ 175"/>
        <xdr:cNvCxnSpPr/>
      </xdr:nvCxnSpPr>
      <xdr:spPr>
        <a:xfrm>
          <a:off x="3797300" y="12671399"/>
          <a:ext cx="8382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3036</xdr:rowOff>
    </xdr:from>
    <xdr:ext cx="599010" cy="259045"/>
    <xdr:sp macro="" textlink="">
      <xdr:nvSpPr>
        <xdr:cNvPr id="177" name="民生費平均値テキスト"/>
        <xdr:cNvSpPr txBox="1"/>
      </xdr:nvSpPr>
      <xdr:spPr>
        <a:xfrm>
          <a:off x="4686300" y="12690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155549</xdr:rowOff>
    </xdr:from>
    <xdr:to>
      <xdr:col>19</xdr:col>
      <xdr:colOff>177800</xdr:colOff>
      <xdr:row>74</xdr:row>
      <xdr:rowOff>44831</xdr:rowOff>
    </xdr:to>
    <xdr:cxnSp macro="">
      <xdr:nvCxnSpPr>
        <xdr:cNvPr id="179" name="直線コネクタ 178"/>
        <xdr:cNvCxnSpPr/>
      </xdr:nvCxnSpPr>
      <xdr:spPr>
        <a:xfrm flipV="1">
          <a:off x="2908300" y="12671399"/>
          <a:ext cx="889000" cy="6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4081</xdr:rowOff>
    </xdr:from>
    <xdr:ext cx="599010" cy="259045"/>
    <xdr:sp macro="" textlink="">
      <xdr:nvSpPr>
        <xdr:cNvPr id="181" name="テキスト ボックス 180"/>
        <xdr:cNvSpPr txBox="1"/>
      </xdr:nvSpPr>
      <xdr:spPr>
        <a:xfrm>
          <a:off x="3497795" y="1286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126953</xdr:rowOff>
    </xdr:from>
    <xdr:to>
      <xdr:col>15</xdr:col>
      <xdr:colOff>50800</xdr:colOff>
      <xdr:row>74</xdr:row>
      <xdr:rowOff>44831</xdr:rowOff>
    </xdr:to>
    <xdr:cxnSp macro="">
      <xdr:nvCxnSpPr>
        <xdr:cNvPr id="182" name="直線コネクタ 181"/>
        <xdr:cNvCxnSpPr/>
      </xdr:nvCxnSpPr>
      <xdr:spPr>
        <a:xfrm>
          <a:off x="2019300" y="12642803"/>
          <a:ext cx="889000" cy="8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155698</xdr:rowOff>
    </xdr:from>
    <xdr:ext cx="599010" cy="259045"/>
    <xdr:sp macro="" textlink="">
      <xdr:nvSpPr>
        <xdr:cNvPr id="184" name="テキスト ボックス 183"/>
        <xdr:cNvSpPr txBox="1"/>
      </xdr:nvSpPr>
      <xdr:spPr>
        <a:xfrm>
          <a:off x="2608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126953</xdr:rowOff>
    </xdr:from>
    <xdr:to>
      <xdr:col>10</xdr:col>
      <xdr:colOff>114300</xdr:colOff>
      <xdr:row>74</xdr:row>
      <xdr:rowOff>142378</xdr:rowOff>
    </xdr:to>
    <xdr:cxnSp macro="">
      <xdr:nvCxnSpPr>
        <xdr:cNvPr id="185" name="直線コネクタ 184"/>
        <xdr:cNvCxnSpPr/>
      </xdr:nvCxnSpPr>
      <xdr:spPr>
        <a:xfrm flipV="1">
          <a:off x="1130300" y="12642803"/>
          <a:ext cx="889000" cy="18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163220</xdr:rowOff>
    </xdr:from>
    <xdr:ext cx="599010" cy="259045"/>
    <xdr:sp macro="" textlink="">
      <xdr:nvSpPr>
        <xdr:cNvPr id="187" name="テキスト ボックス 186"/>
        <xdr:cNvSpPr txBox="1"/>
      </xdr:nvSpPr>
      <xdr:spPr>
        <a:xfrm>
          <a:off x="1719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49833</xdr:rowOff>
    </xdr:from>
    <xdr:ext cx="599010" cy="259045"/>
    <xdr:sp macro="" textlink="">
      <xdr:nvSpPr>
        <xdr:cNvPr id="189" name="テキスト ボックス 188"/>
        <xdr:cNvSpPr txBox="1"/>
      </xdr:nvSpPr>
      <xdr:spPr>
        <a:xfrm>
          <a:off x="830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134620</xdr:rowOff>
    </xdr:from>
    <xdr:to>
      <xdr:col>24</xdr:col>
      <xdr:colOff>114300</xdr:colOff>
      <xdr:row>74</xdr:row>
      <xdr:rowOff>64770</xdr:rowOff>
    </xdr:to>
    <xdr:sp macro="" textlink="">
      <xdr:nvSpPr>
        <xdr:cNvPr id="195" name="楕円 194"/>
        <xdr:cNvSpPr/>
      </xdr:nvSpPr>
      <xdr:spPr>
        <a:xfrm>
          <a:off x="4584700" y="126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157497</xdr:rowOff>
    </xdr:from>
    <xdr:ext cx="599010" cy="259045"/>
    <xdr:sp macro="" textlink="">
      <xdr:nvSpPr>
        <xdr:cNvPr id="196" name="民生費該当値テキスト"/>
        <xdr:cNvSpPr txBox="1"/>
      </xdr:nvSpPr>
      <xdr:spPr>
        <a:xfrm>
          <a:off x="4686300" y="1250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104749</xdr:rowOff>
    </xdr:from>
    <xdr:to>
      <xdr:col>20</xdr:col>
      <xdr:colOff>38100</xdr:colOff>
      <xdr:row>74</xdr:row>
      <xdr:rowOff>34899</xdr:rowOff>
    </xdr:to>
    <xdr:sp macro="" textlink="">
      <xdr:nvSpPr>
        <xdr:cNvPr id="197" name="楕円 196"/>
        <xdr:cNvSpPr/>
      </xdr:nvSpPr>
      <xdr:spPr>
        <a:xfrm>
          <a:off x="3746500" y="1262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51426</xdr:rowOff>
    </xdr:from>
    <xdr:ext cx="599010" cy="259045"/>
    <xdr:sp macro="" textlink="">
      <xdr:nvSpPr>
        <xdr:cNvPr id="198" name="テキスト ボックス 197"/>
        <xdr:cNvSpPr txBox="1"/>
      </xdr:nvSpPr>
      <xdr:spPr>
        <a:xfrm>
          <a:off x="3497795" y="1239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165481</xdr:rowOff>
    </xdr:from>
    <xdr:to>
      <xdr:col>15</xdr:col>
      <xdr:colOff>101600</xdr:colOff>
      <xdr:row>74</xdr:row>
      <xdr:rowOff>95631</xdr:rowOff>
    </xdr:to>
    <xdr:sp macro="" textlink="">
      <xdr:nvSpPr>
        <xdr:cNvPr id="199" name="楕円 198"/>
        <xdr:cNvSpPr/>
      </xdr:nvSpPr>
      <xdr:spPr>
        <a:xfrm>
          <a:off x="2857500" y="126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112158</xdr:rowOff>
    </xdr:from>
    <xdr:ext cx="599010" cy="259045"/>
    <xdr:sp macro="" textlink="">
      <xdr:nvSpPr>
        <xdr:cNvPr id="200" name="テキスト ボックス 199"/>
        <xdr:cNvSpPr txBox="1"/>
      </xdr:nvSpPr>
      <xdr:spPr>
        <a:xfrm>
          <a:off x="2608795" y="1245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76153</xdr:rowOff>
    </xdr:from>
    <xdr:to>
      <xdr:col>10</xdr:col>
      <xdr:colOff>165100</xdr:colOff>
      <xdr:row>74</xdr:row>
      <xdr:rowOff>6303</xdr:rowOff>
    </xdr:to>
    <xdr:sp macro="" textlink="">
      <xdr:nvSpPr>
        <xdr:cNvPr id="201" name="楕円 200"/>
        <xdr:cNvSpPr/>
      </xdr:nvSpPr>
      <xdr:spPr>
        <a:xfrm>
          <a:off x="1968500" y="125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22830</xdr:rowOff>
    </xdr:from>
    <xdr:ext cx="599010" cy="259045"/>
    <xdr:sp macro="" textlink="">
      <xdr:nvSpPr>
        <xdr:cNvPr id="202" name="テキスト ボックス 201"/>
        <xdr:cNvSpPr txBox="1"/>
      </xdr:nvSpPr>
      <xdr:spPr>
        <a:xfrm>
          <a:off x="1719795" y="1236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91578</xdr:rowOff>
    </xdr:from>
    <xdr:to>
      <xdr:col>6</xdr:col>
      <xdr:colOff>38100</xdr:colOff>
      <xdr:row>75</xdr:row>
      <xdr:rowOff>21728</xdr:rowOff>
    </xdr:to>
    <xdr:sp macro="" textlink="">
      <xdr:nvSpPr>
        <xdr:cNvPr id="203" name="楕円 202"/>
        <xdr:cNvSpPr/>
      </xdr:nvSpPr>
      <xdr:spPr>
        <a:xfrm>
          <a:off x="1079500" y="127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38255</xdr:rowOff>
    </xdr:from>
    <xdr:ext cx="599010" cy="259045"/>
    <xdr:sp macro="" textlink="">
      <xdr:nvSpPr>
        <xdr:cNvPr id="204" name="テキスト ボックス 203"/>
        <xdr:cNvSpPr txBox="1"/>
      </xdr:nvSpPr>
      <xdr:spPr>
        <a:xfrm>
          <a:off x="830795" y="1255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159176</xdr:rowOff>
    </xdr:from>
    <xdr:to>
      <xdr:col>24</xdr:col>
      <xdr:colOff>63500</xdr:colOff>
      <xdr:row>97</xdr:row>
      <xdr:rowOff>17438</xdr:rowOff>
    </xdr:to>
    <xdr:cxnSp macro="">
      <xdr:nvCxnSpPr>
        <xdr:cNvPr id="233" name="直線コネクタ 232"/>
        <xdr:cNvCxnSpPr/>
      </xdr:nvCxnSpPr>
      <xdr:spPr>
        <a:xfrm flipV="1">
          <a:off x="3797300" y="16618376"/>
          <a:ext cx="838200" cy="2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17438</xdr:rowOff>
    </xdr:from>
    <xdr:to>
      <xdr:col>19</xdr:col>
      <xdr:colOff>177800</xdr:colOff>
      <xdr:row>97</xdr:row>
      <xdr:rowOff>17514</xdr:rowOff>
    </xdr:to>
    <xdr:cxnSp macro="">
      <xdr:nvCxnSpPr>
        <xdr:cNvPr id="236" name="直線コネクタ 235"/>
        <xdr:cNvCxnSpPr/>
      </xdr:nvCxnSpPr>
      <xdr:spPr>
        <a:xfrm flipV="1">
          <a:off x="2908300" y="1664808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45141</xdr:rowOff>
    </xdr:from>
    <xdr:ext cx="534377" cy="259045"/>
    <xdr:sp macro="" textlink="">
      <xdr:nvSpPr>
        <xdr:cNvPr id="238" name="テキスト ボックス 237"/>
        <xdr:cNvSpPr txBox="1"/>
      </xdr:nvSpPr>
      <xdr:spPr>
        <a:xfrm>
          <a:off x="3530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17514</xdr:rowOff>
    </xdr:from>
    <xdr:to>
      <xdr:col>15</xdr:col>
      <xdr:colOff>50800</xdr:colOff>
      <xdr:row>97</xdr:row>
      <xdr:rowOff>64368</xdr:rowOff>
    </xdr:to>
    <xdr:cxnSp macro="">
      <xdr:nvCxnSpPr>
        <xdr:cNvPr id="239" name="直線コネクタ 238"/>
        <xdr:cNvCxnSpPr/>
      </xdr:nvCxnSpPr>
      <xdr:spPr>
        <a:xfrm flipV="1">
          <a:off x="2019300" y="16648164"/>
          <a:ext cx="889000" cy="4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63455</xdr:rowOff>
    </xdr:from>
    <xdr:to>
      <xdr:col>10</xdr:col>
      <xdr:colOff>114300</xdr:colOff>
      <xdr:row>97</xdr:row>
      <xdr:rowOff>64368</xdr:rowOff>
    </xdr:to>
    <xdr:cxnSp macro="">
      <xdr:nvCxnSpPr>
        <xdr:cNvPr id="242" name="直線コネクタ 241"/>
        <xdr:cNvCxnSpPr/>
      </xdr:nvCxnSpPr>
      <xdr:spPr>
        <a:xfrm>
          <a:off x="1130300" y="1669410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27903</xdr:rowOff>
    </xdr:from>
    <xdr:ext cx="534377" cy="259045"/>
    <xdr:sp macro="" textlink="">
      <xdr:nvSpPr>
        <xdr:cNvPr id="246" name="テキスト ボックス 245"/>
        <xdr:cNvSpPr txBox="1"/>
      </xdr:nvSpPr>
      <xdr:spPr>
        <a:xfrm>
          <a:off x="863111" y="163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108376</xdr:rowOff>
    </xdr:from>
    <xdr:to>
      <xdr:col>24</xdr:col>
      <xdr:colOff>114300</xdr:colOff>
      <xdr:row>97</xdr:row>
      <xdr:rowOff>38526</xdr:rowOff>
    </xdr:to>
    <xdr:sp macro="" textlink="">
      <xdr:nvSpPr>
        <xdr:cNvPr id="252" name="楕円 251"/>
        <xdr:cNvSpPr/>
      </xdr:nvSpPr>
      <xdr:spPr>
        <a:xfrm>
          <a:off x="4584700" y="165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86803</xdr:rowOff>
    </xdr:from>
    <xdr:ext cx="534377" cy="259045"/>
    <xdr:sp macro="" textlink="">
      <xdr:nvSpPr>
        <xdr:cNvPr id="253" name="衛生費該当値テキスト"/>
        <xdr:cNvSpPr txBox="1"/>
      </xdr:nvSpPr>
      <xdr:spPr>
        <a:xfrm>
          <a:off x="4686300" y="1654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138088</xdr:rowOff>
    </xdr:from>
    <xdr:to>
      <xdr:col>20</xdr:col>
      <xdr:colOff>38100</xdr:colOff>
      <xdr:row>97</xdr:row>
      <xdr:rowOff>68238</xdr:rowOff>
    </xdr:to>
    <xdr:sp macro="" textlink="">
      <xdr:nvSpPr>
        <xdr:cNvPr id="254" name="楕円 253"/>
        <xdr:cNvSpPr/>
      </xdr:nvSpPr>
      <xdr:spPr>
        <a:xfrm>
          <a:off x="3746500" y="165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59365</xdr:rowOff>
    </xdr:from>
    <xdr:ext cx="534377" cy="259045"/>
    <xdr:sp macro="" textlink="">
      <xdr:nvSpPr>
        <xdr:cNvPr id="255" name="テキスト ボックス 254"/>
        <xdr:cNvSpPr txBox="1"/>
      </xdr:nvSpPr>
      <xdr:spPr>
        <a:xfrm>
          <a:off x="3530111" y="166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138164</xdr:rowOff>
    </xdr:from>
    <xdr:to>
      <xdr:col>15</xdr:col>
      <xdr:colOff>101600</xdr:colOff>
      <xdr:row>97</xdr:row>
      <xdr:rowOff>68314</xdr:rowOff>
    </xdr:to>
    <xdr:sp macro="" textlink="">
      <xdr:nvSpPr>
        <xdr:cNvPr id="256" name="楕円 255"/>
        <xdr:cNvSpPr/>
      </xdr:nvSpPr>
      <xdr:spPr>
        <a:xfrm>
          <a:off x="2857500" y="165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59441</xdr:rowOff>
    </xdr:from>
    <xdr:ext cx="534377" cy="259045"/>
    <xdr:sp macro="" textlink="">
      <xdr:nvSpPr>
        <xdr:cNvPr id="257" name="テキスト ボックス 256"/>
        <xdr:cNvSpPr txBox="1"/>
      </xdr:nvSpPr>
      <xdr:spPr>
        <a:xfrm>
          <a:off x="2641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13568</xdr:rowOff>
    </xdr:from>
    <xdr:to>
      <xdr:col>10</xdr:col>
      <xdr:colOff>165100</xdr:colOff>
      <xdr:row>97</xdr:row>
      <xdr:rowOff>115168</xdr:rowOff>
    </xdr:to>
    <xdr:sp macro="" textlink="">
      <xdr:nvSpPr>
        <xdr:cNvPr id="258" name="楕円 257"/>
        <xdr:cNvSpPr/>
      </xdr:nvSpPr>
      <xdr:spPr>
        <a:xfrm>
          <a:off x="1968500" y="16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106295</xdr:rowOff>
    </xdr:from>
    <xdr:ext cx="534377" cy="259045"/>
    <xdr:sp macro="" textlink="">
      <xdr:nvSpPr>
        <xdr:cNvPr id="259" name="テキスト ボックス 258"/>
        <xdr:cNvSpPr txBox="1"/>
      </xdr:nvSpPr>
      <xdr:spPr>
        <a:xfrm>
          <a:off x="1752111" y="167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12655</xdr:rowOff>
    </xdr:from>
    <xdr:to>
      <xdr:col>6</xdr:col>
      <xdr:colOff>38100</xdr:colOff>
      <xdr:row>97</xdr:row>
      <xdr:rowOff>114255</xdr:rowOff>
    </xdr:to>
    <xdr:sp macro="" textlink="">
      <xdr:nvSpPr>
        <xdr:cNvPr id="260" name="楕円 259"/>
        <xdr:cNvSpPr/>
      </xdr:nvSpPr>
      <xdr:spPr>
        <a:xfrm>
          <a:off x="1079500" y="166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105382</xdr:rowOff>
    </xdr:from>
    <xdr:ext cx="534377" cy="259045"/>
    <xdr:sp macro="" textlink="">
      <xdr:nvSpPr>
        <xdr:cNvPr id="261" name="テキスト ボックス 260"/>
        <xdr:cNvSpPr txBox="1"/>
      </xdr:nvSpPr>
      <xdr:spPr>
        <a:xfrm>
          <a:off x="863111" y="1673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33401</xdr:rowOff>
    </xdr:from>
    <xdr:to>
      <xdr:col>55</xdr:col>
      <xdr:colOff>0</xdr:colOff>
      <xdr:row>39</xdr:row>
      <xdr:rowOff>33401</xdr:rowOff>
    </xdr:to>
    <xdr:cxnSp macro="">
      <xdr:nvCxnSpPr>
        <xdr:cNvPr id="290" name="直線コネクタ 289"/>
        <xdr:cNvCxnSpPr/>
      </xdr:nvCxnSpPr>
      <xdr:spPr>
        <a:xfrm>
          <a:off x="9639300" y="67199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32639</xdr:rowOff>
    </xdr:from>
    <xdr:to>
      <xdr:col>50</xdr:col>
      <xdr:colOff>114300</xdr:colOff>
      <xdr:row>39</xdr:row>
      <xdr:rowOff>33401</xdr:rowOff>
    </xdr:to>
    <xdr:cxnSp macro="">
      <xdr:nvCxnSpPr>
        <xdr:cNvPr id="293" name="直線コネクタ 292"/>
        <xdr:cNvCxnSpPr/>
      </xdr:nvCxnSpPr>
      <xdr:spPr>
        <a:xfrm>
          <a:off x="8750300" y="671918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32639</xdr:rowOff>
    </xdr:from>
    <xdr:to>
      <xdr:col>45</xdr:col>
      <xdr:colOff>177800</xdr:colOff>
      <xdr:row>39</xdr:row>
      <xdr:rowOff>32639</xdr:rowOff>
    </xdr:to>
    <xdr:cxnSp macro="">
      <xdr:nvCxnSpPr>
        <xdr:cNvPr id="296" name="直線コネクタ 295"/>
        <xdr:cNvCxnSpPr/>
      </xdr:nvCxnSpPr>
      <xdr:spPr>
        <a:xfrm>
          <a:off x="7861300" y="6719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32639</xdr:rowOff>
    </xdr:from>
    <xdr:to>
      <xdr:col>41</xdr:col>
      <xdr:colOff>50800</xdr:colOff>
      <xdr:row>39</xdr:row>
      <xdr:rowOff>32639</xdr:rowOff>
    </xdr:to>
    <xdr:cxnSp macro="">
      <xdr:nvCxnSpPr>
        <xdr:cNvPr id="299" name="直線コネクタ 298"/>
        <xdr:cNvCxnSpPr/>
      </xdr:nvCxnSpPr>
      <xdr:spPr>
        <a:xfrm>
          <a:off x="6972300" y="6719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154051</xdr:rowOff>
    </xdr:from>
    <xdr:to>
      <xdr:col>55</xdr:col>
      <xdr:colOff>50800</xdr:colOff>
      <xdr:row>39</xdr:row>
      <xdr:rowOff>84201</xdr:rowOff>
    </xdr:to>
    <xdr:sp macro="" textlink="">
      <xdr:nvSpPr>
        <xdr:cNvPr id="309" name="楕円 308"/>
        <xdr:cNvSpPr/>
      </xdr:nvSpPr>
      <xdr:spPr>
        <a:xfrm>
          <a:off x="104267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68978</xdr:rowOff>
    </xdr:from>
    <xdr:ext cx="313932" cy="259045"/>
    <xdr:sp macro="" textlink="">
      <xdr:nvSpPr>
        <xdr:cNvPr id="310" name="労働費該当値テキスト"/>
        <xdr:cNvSpPr txBox="1"/>
      </xdr:nvSpPr>
      <xdr:spPr>
        <a:xfrm>
          <a:off x="10528300" y="6584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154051</xdr:rowOff>
    </xdr:from>
    <xdr:to>
      <xdr:col>50</xdr:col>
      <xdr:colOff>165100</xdr:colOff>
      <xdr:row>39</xdr:row>
      <xdr:rowOff>84201</xdr:rowOff>
    </xdr:to>
    <xdr:sp macro="" textlink="">
      <xdr:nvSpPr>
        <xdr:cNvPr id="311" name="楕円 310"/>
        <xdr:cNvSpPr/>
      </xdr:nvSpPr>
      <xdr:spPr>
        <a:xfrm>
          <a:off x="9588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75328</xdr:rowOff>
    </xdr:from>
    <xdr:ext cx="313932" cy="259045"/>
    <xdr:sp macro="" textlink="">
      <xdr:nvSpPr>
        <xdr:cNvPr id="312" name="テキスト ボックス 311"/>
        <xdr:cNvSpPr txBox="1"/>
      </xdr:nvSpPr>
      <xdr:spPr>
        <a:xfrm>
          <a:off x="9482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153289</xdr:rowOff>
    </xdr:from>
    <xdr:to>
      <xdr:col>46</xdr:col>
      <xdr:colOff>38100</xdr:colOff>
      <xdr:row>39</xdr:row>
      <xdr:rowOff>83439</xdr:rowOff>
    </xdr:to>
    <xdr:sp macro="" textlink="">
      <xdr:nvSpPr>
        <xdr:cNvPr id="313" name="楕円 312"/>
        <xdr:cNvSpPr/>
      </xdr:nvSpPr>
      <xdr:spPr>
        <a:xfrm>
          <a:off x="8699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74566</xdr:rowOff>
    </xdr:from>
    <xdr:ext cx="313932" cy="259045"/>
    <xdr:sp macro="" textlink="">
      <xdr:nvSpPr>
        <xdr:cNvPr id="314" name="テキスト ボックス 313"/>
        <xdr:cNvSpPr txBox="1"/>
      </xdr:nvSpPr>
      <xdr:spPr>
        <a:xfrm>
          <a:off x="8593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153289</xdr:rowOff>
    </xdr:from>
    <xdr:to>
      <xdr:col>41</xdr:col>
      <xdr:colOff>101600</xdr:colOff>
      <xdr:row>39</xdr:row>
      <xdr:rowOff>83439</xdr:rowOff>
    </xdr:to>
    <xdr:sp macro="" textlink="">
      <xdr:nvSpPr>
        <xdr:cNvPr id="315" name="楕円 314"/>
        <xdr:cNvSpPr/>
      </xdr:nvSpPr>
      <xdr:spPr>
        <a:xfrm>
          <a:off x="7810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74566</xdr:rowOff>
    </xdr:from>
    <xdr:ext cx="313932" cy="259045"/>
    <xdr:sp macro="" textlink="">
      <xdr:nvSpPr>
        <xdr:cNvPr id="316" name="テキスト ボックス 315"/>
        <xdr:cNvSpPr txBox="1"/>
      </xdr:nvSpPr>
      <xdr:spPr>
        <a:xfrm>
          <a:off x="7704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153289</xdr:rowOff>
    </xdr:from>
    <xdr:to>
      <xdr:col>36</xdr:col>
      <xdr:colOff>165100</xdr:colOff>
      <xdr:row>39</xdr:row>
      <xdr:rowOff>83439</xdr:rowOff>
    </xdr:to>
    <xdr:sp macro="" textlink="">
      <xdr:nvSpPr>
        <xdr:cNvPr id="317" name="楕円 316"/>
        <xdr:cNvSpPr/>
      </xdr:nvSpPr>
      <xdr:spPr>
        <a:xfrm>
          <a:off x="6921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74566</xdr:rowOff>
    </xdr:from>
    <xdr:ext cx="313932" cy="259045"/>
    <xdr:sp macro="" textlink="">
      <xdr:nvSpPr>
        <xdr:cNvPr id="318" name="テキスト ボックス 317"/>
        <xdr:cNvSpPr txBox="1"/>
      </xdr:nvSpPr>
      <xdr:spPr>
        <a:xfrm>
          <a:off x="6815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102219</xdr:rowOff>
    </xdr:from>
    <xdr:to>
      <xdr:col>55</xdr:col>
      <xdr:colOff>0</xdr:colOff>
      <xdr:row>58</xdr:row>
      <xdr:rowOff>114181</xdr:rowOff>
    </xdr:to>
    <xdr:cxnSp macro="">
      <xdr:nvCxnSpPr>
        <xdr:cNvPr id="349" name="直線コネクタ 348"/>
        <xdr:cNvCxnSpPr/>
      </xdr:nvCxnSpPr>
      <xdr:spPr>
        <a:xfrm flipV="1">
          <a:off x="9639300" y="10046319"/>
          <a:ext cx="8382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114181</xdr:rowOff>
    </xdr:from>
    <xdr:to>
      <xdr:col>50</xdr:col>
      <xdr:colOff>114300</xdr:colOff>
      <xdr:row>58</xdr:row>
      <xdr:rowOff>130778</xdr:rowOff>
    </xdr:to>
    <xdr:cxnSp macro="">
      <xdr:nvCxnSpPr>
        <xdr:cNvPr id="352" name="直線コネクタ 351"/>
        <xdr:cNvCxnSpPr/>
      </xdr:nvCxnSpPr>
      <xdr:spPr>
        <a:xfrm flipV="1">
          <a:off x="8750300" y="10058281"/>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130778</xdr:rowOff>
    </xdr:from>
    <xdr:to>
      <xdr:col>45</xdr:col>
      <xdr:colOff>177800</xdr:colOff>
      <xdr:row>58</xdr:row>
      <xdr:rowOff>137564</xdr:rowOff>
    </xdr:to>
    <xdr:cxnSp macro="">
      <xdr:nvCxnSpPr>
        <xdr:cNvPr id="355" name="直線コネクタ 354"/>
        <xdr:cNvCxnSpPr/>
      </xdr:nvCxnSpPr>
      <xdr:spPr>
        <a:xfrm flipV="1">
          <a:off x="7861300" y="10074878"/>
          <a:ext cx="889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81897</xdr:rowOff>
    </xdr:from>
    <xdr:to>
      <xdr:col>41</xdr:col>
      <xdr:colOff>50800</xdr:colOff>
      <xdr:row>58</xdr:row>
      <xdr:rowOff>137564</xdr:rowOff>
    </xdr:to>
    <xdr:cxnSp macro="">
      <xdr:nvCxnSpPr>
        <xdr:cNvPr id="358" name="直線コネクタ 357"/>
        <xdr:cNvCxnSpPr/>
      </xdr:nvCxnSpPr>
      <xdr:spPr>
        <a:xfrm>
          <a:off x="6972300" y="10025997"/>
          <a:ext cx="889000" cy="5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51419</xdr:rowOff>
    </xdr:from>
    <xdr:to>
      <xdr:col>55</xdr:col>
      <xdr:colOff>50800</xdr:colOff>
      <xdr:row>58</xdr:row>
      <xdr:rowOff>153019</xdr:rowOff>
    </xdr:to>
    <xdr:sp macro="" textlink="">
      <xdr:nvSpPr>
        <xdr:cNvPr id="368" name="楕円 367"/>
        <xdr:cNvSpPr/>
      </xdr:nvSpPr>
      <xdr:spPr>
        <a:xfrm>
          <a:off x="10426700" y="99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137796</xdr:rowOff>
    </xdr:from>
    <xdr:ext cx="534377" cy="259045"/>
    <xdr:sp macro="" textlink="">
      <xdr:nvSpPr>
        <xdr:cNvPr id="369" name="農林水産業費該当値テキスト"/>
        <xdr:cNvSpPr txBox="1"/>
      </xdr:nvSpPr>
      <xdr:spPr>
        <a:xfrm>
          <a:off x="10528300" y="991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63381</xdr:rowOff>
    </xdr:from>
    <xdr:to>
      <xdr:col>50</xdr:col>
      <xdr:colOff>165100</xdr:colOff>
      <xdr:row>58</xdr:row>
      <xdr:rowOff>164981</xdr:rowOff>
    </xdr:to>
    <xdr:sp macro="" textlink="">
      <xdr:nvSpPr>
        <xdr:cNvPr id="370" name="楕円 369"/>
        <xdr:cNvSpPr/>
      </xdr:nvSpPr>
      <xdr:spPr>
        <a:xfrm>
          <a:off x="9588500" y="100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156108</xdr:rowOff>
    </xdr:from>
    <xdr:ext cx="534377" cy="259045"/>
    <xdr:sp macro="" textlink="">
      <xdr:nvSpPr>
        <xdr:cNvPr id="371" name="テキスト ボックス 370"/>
        <xdr:cNvSpPr txBox="1"/>
      </xdr:nvSpPr>
      <xdr:spPr>
        <a:xfrm>
          <a:off x="9372111" y="1010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79978</xdr:rowOff>
    </xdr:from>
    <xdr:to>
      <xdr:col>46</xdr:col>
      <xdr:colOff>38100</xdr:colOff>
      <xdr:row>59</xdr:row>
      <xdr:rowOff>10128</xdr:rowOff>
    </xdr:to>
    <xdr:sp macro="" textlink="">
      <xdr:nvSpPr>
        <xdr:cNvPr id="372" name="楕円 371"/>
        <xdr:cNvSpPr/>
      </xdr:nvSpPr>
      <xdr:spPr>
        <a:xfrm>
          <a:off x="8699500" y="100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1255</xdr:rowOff>
    </xdr:from>
    <xdr:ext cx="534377" cy="259045"/>
    <xdr:sp macro="" textlink="">
      <xdr:nvSpPr>
        <xdr:cNvPr id="373" name="テキスト ボックス 372"/>
        <xdr:cNvSpPr txBox="1"/>
      </xdr:nvSpPr>
      <xdr:spPr>
        <a:xfrm>
          <a:off x="8483111" y="101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86764</xdr:rowOff>
    </xdr:from>
    <xdr:to>
      <xdr:col>41</xdr:col>
      <xdr:colOff>101600</xdr:colOff>
      <xdr:row>59</xdr:row>
      <xdr:rowOff>16914</xdr:rowOff>
    </xdr:to>
    <xdr:sp macro="" textlink="">
      <xdr:nvSpPr>
        <xdr:cNvPr id="374" name="楕円 373"/>
        <xdr:cNvSpPr/>
      </xdr:nvSpPr>
      <xdr:spPr>
        <a:xfrm>
          <a:off x="7810500" y="100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8041</xdr:rowOff>
    </xdr:from>
    <xdr:ext cx="534377" cy="259045"/>
    <xdr:sp macro="" textlink="">
      <xdr:nvSpPr>
        <xdr:cNvPr id="375" name="テキスト ボックス 374"/>
        <xdr:cNvSpPr txBox="1"/>
      </xdr:nvSpPr>
      <xdr:spPr>
        <a:xfrm>
          <a:off x="7594111" y="101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31097</xdr:rowOff>
    </xdr:from>
    <xdr:to>
      <xdr:col>36</xdr:col>
      <xdr:colOff>165100</xdr:colOff>
      <xdr:row>58</xdr:row>
      <xdr:rowOff>132697</xdr:rowOff>
    </xdr:to>
    <xdr:sp macro="" textlink="">
      <xdr:nvSpPr>
        <xdr:cNvPr id="376" name="楕円 375"/>
        <xdr:cNvSpPr/>
      </xdr:nvSpPr>
      <xdr:spPr>
        <a:xfrm>
          <a:off x="6921500" y="99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123824</xdr:rowOff>
    </xdr:from>
    <xdr:ext cx="534377" cy="259045"/>
    <xdr:sp macro="" textlink="">
      <xdr:nvSpPr>
        <xdr:cNvPr id="377" name="テキスト ボックス 376"/>
        <xdr:cNvSpPr txBox="1"/>
      </xdr:nvSpPr>
      <xdr:spPr>
        <a:xfrm>
          <a:off x="6705111" y="100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131293</xdr:rowOff>
    </xdr:from>
    <xdr:to>
      <xdr:col>55</xdr:col>
      <xdr:colOff>0</xdr:colOff>
      <xdr:row>78</xdr:row>
      <xdr:rowOff>133414</xdr:rowOff>
    </xdr:to>
    <xdr:cxnSp macro="">
      <xdr:nvCxnSpPr>
        <xdr:cNvPr id="406" name="直線コネクタ 405"/>
        <xdr:cNvCxnSpPr/>
      </xdr:nvCxnSpPr>
      <xdr:spPr>
        <a:xfrm>
          <a:off x="9639300" y="13504393"/>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129603</xdr:rowOff>
    </xdr:from>
    <xdr:to>
      <xdr:col>50</xdr:col>
      <xdr:colOff>114300</xdr:colOff>
      <xdr:row>78</xdr:row>
      <xdr:rowOff>131293</xdr:rowOff>
    </xdr:to>
    <xdr:cxnSp macro="">
      <xdr:nvCxnSpPr>
        <xdr:cNvPr id="409" name="直線コネクタ 408"/>
        <xdr:cNvCxnSpPr/>
      </xdr:nvCxnSpPr>
      <xdr:spPr>
        <a:xfrm>
          <a:off x="8750300" y="13502703"/>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129603</xdr:rowOff>
    </xdr:from>
    <xdr:to>
      <xdr:col>45</xdr:col>
      <xdr:colOff>177800</xdr:colOff>
      <xdr:row>78</xdr:row>
      <xdr:rowOff>133325</xdr:rowOff>
    </xdr:to>
    <xdr:cxnSp macro="">
      <xdr:nvCxnSpPr>
        <xdr:cNvPr id="412" name="直線コネクタ 411"/>
        <xdr:cNvCxnSpPr/>
      </xdr:nvCxnSpPr>
      <xdr:spPr>
        <a:xfrm flipV="1">
          <a:off x="7861300" y="13502703"/>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130339</xdr:rowOff>
    </xdr:from>
    <xdr:to>
      <xdr:col>41</xdr:col>
      <xdr:colOff>50800</xdr:colOff>
      <xdr:row>78</xdr:row>
      <xdr:rowOff>133325</xdr:rowOff>
    </xdr:to>
    <xdr:cxnSp macro="">
      <xdr:nvCxnSpPr>
        <xdr:cNvPr id="415" name="直線コネクタ 414"/>
        <xdr:cNvCxnSpPr/>
      </xdr:nvCxnSpPr>
      <xdr:spPr>
        <a:xfrm>
          <a:off x="6972300" y="13503439"/>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82224</xdr:rowOff>
    </xdr:from>
    <xdr:ext cx="534377" cy="259045"/>
    <xdr:sp macro="" textlink="">
      <xdr:nvSpPr>
        <xdr:cNvPr id="417" name="テキスト ボックス 416"/>
        <xdr:cNvSpPr txBox="1"/>
      </xdr:nvSpPr>
      <xdr:spPr>
        <a:xfrm>
          <a:off x="7594111" y="131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65003</xdr:rowOff>
    </xdr:from>
    <xdr:ext cx="534377" cy="259045"/>
    <xdr:sp macro="" textlink="">
      <xdr:nvSpPr>
        <xdr:cNvPr id="419" name="テキスト ボックス 418"/>
        <xdr:cNvSpPr txBox="1"/>
      </xdr:nvSpPr>
      <xdr:spPr>
        <a:xfrm>
          <a:off x="6705111" y="13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82614</xdr:rowOff>
    </xdr:from>
    <xdr:to>
      <xdr:col>55</xdr:col>
      <xdr:colOff>50800</xdr:colOff>
      <xdr:row>79</xdr:row>
      <xdr:rowOff>12764</xdr:rowOff>
    </xdr:to>
    <xdr:sp macro="" textlink="">
      <xdr:nvSpPr>
        <xdr:cNvPr id="425" name="楕円 424"/>
        <xdr:cNvSpPr/>
      </xdr:nvSpPr>
      <xdr:spPr>
        <a:xfrm>
          <a:off x="10426700" y="1345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168991</xdr:rowOff>
    </xdr:from>
    <xdr:ext cx="469744" cy="259045"/>
    <xdr:sp macro="" textlink="">
      <xdr:nvSpPr>
        <xdr:cNvPr id="426" name="商工費該当値テキスト"/>
        <xdr:cNvSpPr txBox="1"/>
      </xdr:nvSpPr>
      <xdr:spPr>
        <a:xfrm>
          <a:off x="10528300" y="133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80493</xdr:rowOff>
    </xdr:from>
    <xdr:to>
      <xdr:col>50</xdr:col>
      <xdr:colOff>165100</xdr:colOff>
      <xdr:row>79</xdr:row>
      <xdr:rowOff>10643</xdr:rowOff>
    </xdr:to>
    <xdr:sp macro="" textlink="">
      <xdr:nvSpPr>
        <xdr:cNvPr id="427" name="楕円 426"/>
        <xdr:cNvSpPr/>
      </xdr:nvSpPr>
      <xdr:spPr>
        <a:xfrm>
          <a:off x="9588500" y="134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1770</xdr:rowOff>
    </xdr:from>
    <xdr:ext cx="469744" cy="259045"/>
    <xdr:sp macro="" textlink="">
      <xdr:nvSpPr>
        <xdr:cNvPr id="428" name="テキスト ボックス 427"/>
        <xdr:cNvSpPr txBox="1"/>
      </xdr:nvSpPr>
      <xdr:spPr>
        <a:xfrm>
          <a:off x="9404428" y="1354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78803</xdr:rowOff>
    </xdr:from>
    <xdr:to>
      <xdr:col>46</xdr:col>
      <xdr:colOff>38100</xdr:colOff>
      <xdr:row>79</xdr:row>
      <xdr:rowOff>8953</xdr:rowOff>
    </xdr:to>
    <xdr:sp macro="" textlink="">
      <xdr:nvSpPr>
        <xdr:cNvPr id="429" name="楕円 428"/>
        <xdr:cNvSpPr/>
      </xdr:nvSpPr>
      <xdr:spPr>
        <a:xfrm>
          <a:off x="8699500" y="134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xdr:rowOff>
    </xdr:from>
    <xdr:ext cx="469744" cy="259045"/>
    <xdr:sp macro="" textlink="">
      <xdr:nvSpPr>
        <xdr:cNvPr id="430" name="テキスト ボックス 429"/>
        <xdr:cNvSpPr txBox="1"/>
      </xdr:nvSpPr>
      <xdr:spPr>
        <a:xfrm>
          <a:off x="8515428" y="1354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82525</xdr:rowOff>
    </xdr:from>
    <xdr:to>
      <xdr:col>41</xdr:col>
      <xdr:colOff>101600</xdr:colOff>
      <xdr:row>79</xdr:row>
      <xdr:rowOff>12675</xdr:rowOff>
    </xdr:to>
    <xdr:sp macro="" textlink="">
      <xdr:nvSpPr>
        <xdr:cNvPr id="431" name="楕円 430"/>
        <xdr:cNvSpPr/>
      </xdr:nvSpPr>
      <xdr:spPr>
        <a:xfrm>
          <a:off x="7810500" y="134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3802</xdr:rowOff>
    </xdr:from>
    <xdr:ext cx="469744" cy="259045"/>
    <xdr:sp macro="" textlink="">
      <xdr:nvSpPr>
        <xdr:cNvPr id="432" name="テキスト ボックス 431"/>
        <xdr:cNvSpPr txBox="1"/>
      </xdr:nvSpPr>
      <xdr:spPr>
        <a:xfrm>
          <a:off x="7626428" y="1354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79539</xdr:rowOff>
    </xdr:from>
    <xdr:to>
      <xdr:col>36</xdr:col>
      <xdr:colOff>165100</xdr:colOff>
      <xdr:row>79</xdr:row>
      <xdr:rowOff>9689</xdr:rowOff>
    </xdr:to>
    <xdr:sp macro="" textlink="">
      <xdr:nvSpPr>
        <xdr:cNvPr id="433" name="楕円 432"/>
        <xdr:cNvSpPr/>
      </xdr:nvSpPr>
      <xdr:spPr>
        <a:xfrm>
          <a:off x="6921500" y="134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816</xdr:rowOff>
    </xdr:from>
    <xdr:ext cx="469744" cy="259045"/>
    <xdr:sp macro="" textlink="">
      <xdr:nvSpPr>
        <xdr:cNvPr id="434" name="テキスト ボックス 433"/>
        <xdr:cNvSpPr txBox="1"/>
      </xdr:nvSpPr>
      <xdr:spPr>
        <a:xfrm>
          <a:off x="6737428" y="1354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119101</xdr:rowOff>
    </xdr:from>
    <xdr:to>
      <xdr:col>55</xdr:col>
      <xdr:colOff>0</xdr:colOff>
      <xdr:row>94</xdr:row>
      <xdr:rowOff>65049</xdr:rowOff>
    </xdr:to>
    <xdr:cxnSp macro="">
      <xdr:nvCxnSpPr>
        <xdr:cNvPr id="463" name="直線コネクタ 462"/>
        <xdr:cNvCxnSpPr/>
      </xdr:nvCxnSpPr>
      <xdr:spPr>
        <a:xfrm>
          <a:off x="9639300" y="15892501"/>
          <a:ext cx="838200" cy="2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79024</xdr:rowOff>
    </xdr:from>
    <xdr:ext cx="534377" cy="259045"/>
    <xdr:sp macro="" textlink="">
      <xdr:nvSpPr>
        <xdr:cNvPr id="464" name="土木費平均値テキスト"/>
        <xdr:cNvSpPr txBox="1"/>
      </xdr:nvSpPr>
      <xdr:spPr>
        <a:xfrm>
          <a:off x="10528300" y="16195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25312</xdr:rowOff>
    </xdr:from>
    <xdr:to>
      <xdr:col>50</xdr:col>
      <xdr:colOff>114300</xdr:colOff>
      <xdr:row>92</xdr:row>
      <xdr:rowOff>119101</xdr:rowOff>
    </xdr:to>
    <xdr:cxnSp macro="">
      <xdr:nvCxnSpPr>
        <xdr:cNvPr id="466" name="直線コネクタ 465"/>
        <xdr:cNvCxnSpPr/>
      </xdr:nvCxnSpPr>
      <xdr:spPr>
        <a:xfrm>
          <a:off x="8750300" y="15798712"/>
          <a:ext cx="889000" cy="9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48441</xdr:rowOff>
    </xdr:from>
    <xdr:ext cx="534377" cy="259045"/>
    <xdr:sp macro="" textlink="">
      <xdr:nvSpPr>
        <xdr:cNvPr id="468" name="テキスト ボックス 467"/>
        <xdr:cNvSpPr txBox="1"/>
      </xdr:nvSpPr>
      <xdr:spPr>
        <a:xfrm>
          <a:off x="9372111" y="163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25312</xdr:rowOff>
    </xdr:from>
    <xdr:to>
      <xdr:col>45</xdr:col>
      <xdr:colOff>177800</xdr:colOff>
      <xdr:row>92</xdr:row>
      <xdr:rowOff>86195</xdr:rowOff>
    </xdr:to>
    <xdr:cxnSp macro="">
      <xdr:nvCxnSpPr>
        <xdr:cNvPr id="469" name="直線コネクタ 468"/>
        <xdr:cNvCxnSpPr/>
      </xdr:nvCxnSpPr>
      <xdr:spPr>
        <a:xfrm flipV="1">
          <a:off x="7861300" y="15798712"/>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54463</xdr:rowOff>
    </xdr:from>
    <xdr:ext cx="534377" cy="259045"/>
    <xdr:sp macro="" textlink="">
      <xdr:nvSpPr>
        <xdr:cNvPr id="471" name="テキスト ボックス 470"/>
        <xdr:cNvSpPr txBox="1"/>
      </xdr:nvSpPr>
      <xdr:spPr>
        <a:xfrm>
          <a:off x="8483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133832</xdr:rowOff>
    </xdr:from>
    <xdr:to>
      <xdr:col>41</xdr:col>
      <xdr:colOff>50800</xdr:colOff>
      <xdr:row>92</xdr:row>
      <xdr:rowOff>86195</xdr:rowOff>
    </xdr:to>
    <xdr:cxnSp macro="">
      <xdr:nvCxnSpPr>
        <xdr:cNvPr id="472" name="直線コネクタ 471"/>
        <xdr:cNvCxnSpPr/>
      </xdr:nvCxnSpPr>
      <xdr:spPr>
        <a:xfrm>
          <a:off x="6972300" y="15735782"/>
          <a:ext cx="889000" cy="1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11295</xdr:rowOff>
    </xdr:from>
    <xdr:ext cx="534377" cy="259045"/>
    <xdr:sp macro="" textlink="">
      <xdr:nvSpPr>
        <xdr:cNvPr id="474" name="テキスト ボックス 473"/>
        <xdr:cNvSpPr txBox="1"/>
      </xdr:nvSpPr>
      <xdr:spPr>
        <a:xfrm>
          <a:off x="7594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24198</xdr:rowOff>
    </xdr:from>
    <xdr:ext cx="534377" cy="259045"/>
    <xdr:sp macro="" textlink="">
      <xdr:nvSpPr>
        <xdr:cNvPr id="476" name="テキスト ボックス 475"/>
        <xdr:cNvSpPr txBox="1"/>
      </xdr:nvSpPr>
      <xdr:spPr>
        <a:xfrm>
          <a:off x="6705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14249</xdr:rowOff>
    </xdr:from>
    <xdr:to>
      <xdr:col>55</xdr:col>
      <xdr:colOff>50800</xdr:colOff>
      <xdr:row>94</xdr:row>
      <xdr:rowOff>115849</xdr:rowOff>
    </xdr:to>
    <xdr:sp macro="" textlink="">
      <xdr:nvSpPr>
        <xdr:cNvPr id="482" name="楕円 481"/>
        <xdr:cNvSpPr/>
      </xdr:nvSpPr>
      <xdr:spPr>
        <a:xfrm>
          <a:off x="10426700" y="161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37126</xdr:rowOff>
    </xdr:from>
    <xdr:ext cx="534377" cy="259045"/>
    <xdr:sp macro="" textlink="">
      <xdr:nvSpPr>
        <xdr:cNvPr id="483" name="土木費該当値テキスト"/>
        <xdr:cNvSpPr txBox="1"/>
      </xdr:nvSpPr>
      <xdr:spPr>
        <a:xfrm>
          <a:off x="10528300" y="159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68301</xdr:rowOff>
    </xdr:from>
    <xdr:to>
      <xdr:col>50</xdr:col>
      <xdr:colOff>165100</xdr:colOff>
      <xdr:row>92</xdr:row>
      <xdr:rowOff>169901</xdr:rowOff>
    </xdr:to>
    <xdr:sp macro="" textlink="">
      <xdr:nvSpPr>
        <xdr:cNvPr id="484" name="楕円 483"/>
        <xdr:cNvSpPr/>
      </xdr:nvSpPr>
      <xdr:spPr>
        <a:xfrm>
          <a:off x="9588500" y="158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14978</xdr:rowOff>
    </xdr:from>
    <xdr:ext cx="534377" cy="259045"/>
    <xdr:sp macro="" textlink="">
      <xdr:nvSpPr>
        <xdr:cNvPr id="485" name="テキスト ボックス 484"/>
        <xdr:cNvSpPr txBox="1"/>
      </xdr:nvSpPr>
      <xdr:spPr>
        <a:xfrm>
          <a:off x="9372111" y="1561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145962</xdr:rowOff>
    </xdr:from>
    <xdr:to>
      <xdr:col>46</xdr:col>
      <xdr:colOff>38100</xdr:colOff>
      <xdr:row>92</xdr:row>
      <xdr:rowOff>76112</xdr:rowOff>
    </xdr:to>
    <xdr:sp macro="" textlink="">
      <xdr:nvSpPr>
        <xdr:cNvPr id="486" name="楕円 485"/>
        <xdr:cNvSpPr/>
      </xdr:nvSpPr>
      <xdr:spPr>
        <a:xfrm>
          <a:off x="8699500" y="1574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92639</xdr:rowOff>
    </xdr:from>
    <xdr:ext cx="534377" cy="259045"/>
    <xdr:sp macro="" textlink="">
      <xdr:nvSpPr>
        <xdr:cNvPr id="487" name="テキスト ボックス 486"/>
        <xdr:cNvSpPr txBox="1"/>
      </xdr:nvSpPr>
      <xdr:spPr>
        <a:xfrm>
          <a:off x="8483111" y="1552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35395</xdr:rowOff>
    </xdr:from>
    <xdr:to>
      <xdr:col>41</xdr:col>
      <xdr:colOff>101600</xdr:colOff>
      <xdr:row>92</xdr:row>
      <xdr:rowOff>136995</xdr:rowOff>
    </xdr:to>
    <xdr:sp macro="" textlink="">
      <xdr:nvSpPr>
        <xdr:cNvPr id="488" name="楕円 487"/>
        <xdr:cNvSpPr/>
      </xdr:nvSpPr>
      <xdr:spPr>
        <a:xfrm>
          <a:off x="7810500" y="158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153522</xdr:rowOff>
    </xdr:from>
    <xdr:ext cx="534377" cy="259045"/>
    <xdr:sp macro="" textlink="">
      <xdr:nvSpPr>
        <xdr:cNvPr id="489" name="テキスト ボックス 488"/>
        <xdr:cNvSpPr txBox="1"/>
      </xdr:nvSpPr>
      <xdr:spPr>
        <a:xfrm>
          <a:off x="7594111" y="1558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83032</xdr:rowOff>
    </xdr:from>
    <xdr:to>
      <xdr:col>36</xdr:col>
      <xdr:colOff>165100</xdr:colOff>
      <xdr:row>92</xdr:row>
      <xdr:rowOff>13182</xdr:rowOff>
    </xdr:to>
    <xdr:sp macro="" textlink="">
      <xdr:nvSpPr>
        <xdr:cNvPr id="490" name="楕円 489"/>
        <xdr:cNvSpPr/>
      </xdr:nvSpPr>
      <xdr:spPr>
        <a:xfrm>
          <a:off x="6921500" y="1568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29709</xdr:rowOff>
    </xdr:from>
    <xdr:ext cx="599010" cy="259045"/>
    <xdr:sp macro="" textlink="">
      <xdr:nvSpPr>
        <xdr:cNvPr id="491" name="テキスト ボックス 490"/>
        <xdr:cNvSpPr txBox="1"/>
      </xdr:nvSpPr>
      <xdr:spPr>
        <a:xfrm>
          <a:off x="6672795" y="15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62988</xdr:rowOff>
    </xdr:from>
    <xdr:to>
      <xdr:col>85</xdr:col>
      <xdr:colOff>127000</xdr:colOff>
      <xdr:row>39</xdr:row>
      <xdr:rowOff>90943</xdr:rowOff>
    </xdr:to>
    <xdr:cxnSp macro="">
      <xdr:nvCxnSpPr>
        <xdr:cNvPr id="523" name="直線コネクタ 522"/>
        <xdr:cNvCxnSpPr/>
      </xdr:nvCxnSpPr>
      <xdr:spPr>
        <a:xfrm flipV="1">
          <a:off x="15481300" y="6578088"/>
          <a:ext cx="838200" cy="19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64195</xdr:rowOff>
    </xdr:from>
    <xdr:ext cx="534377" cy="259045"/>
    <xdr:sp macro="" textlink="">
      <xdr:nvSpPr>
        <xdr:cNvPr id="524" name="消防費平均値テキスト"/>
        <xdr:cNvSpPr txBox="1"/>
      </xdr:nvSpPr>
      <xdr:spPr>
        <a:xfrm>
          <a:off x="16370300" y="623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90943</xdr:rowOff>
    </xdr:from>
    <xdr:to>
      <xdr:col>81</xdr:col>
      <xdr:colOff>50800</xdr:colOff>
      <xdr:row>39</xdr:row>
      <xdr:rowOff>131535</xdr:rowOff>
    </xdr:to>
    <xdr:cxnSp macro="">
      <xdr:nvCxnSpPr>
        <xdr:cNvPr id="526" name="直線コネクタ 525"/>
        <xdr:cNvCxnSpPr/>
      </xdr:nvCxnSpPr>
      <xdr:spPr>
        <a:xfrm flipV="1">
          <a:off x="14592300" y="6777493"/>
          <a:ext cx="889000" cy="4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147134</xdr:rowOff>
    </xdr:from>
    <xdr:ext cx="534377" cy="259045"/>
    <xdr:sp macro="" textlink="">
      <xdr:nvSpPr>
        <xdr:cNvPr id="528" name="テキスト ボックス 527"/>
        <xdr:cNvSpPr txBox="1"/>
      </xdr:nvSpPr>
      <xdr:spPr>
        <a:xfrm>
          <a:off x="15214111" y="61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131535</xdr:rowOff>
    </xdr:from>
    <xdr:to>
      <xdr:col>76</xdr:col>
      <xdr:colOff>114300</xdr:colOff>
      <xdr:row>39</xdr:row>
      <xdr:rowOff>136827</xdr:rowOff>
    </xdr:to>
    <xdr:cxnSp macro="">
      <xdr:nvCxnSpPr>
        <xdr:cNvPr id="529" name="直線コネクタ 528"/>
        <xdr:cNvCxnSpPr/>
      </xdr:nvCxnSpPr>
      <xdr:spPr>
        <a:xfrm flipV="1">
          <a:off x="13703300" y="6818085"/>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150824</xdr:rowOff>
    </xdr:from>
    <xdr:ext cx="534377" cy="259045"/>
    <xdr:sp macro="" textlink="">
      <xdr:nvSpPr>
        <xdr:cNvPr id="531" name="テキスト ボックス 530"/>
        <xdr:cNvSpPr txBox="1"/>
      </xdr:nvSpPr>
      <xdr:spPr>
        <a:xfrm>
          <a:off x="14325111" y="61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136827</xdr:rowOff>
    </xdr:from>
    <xdr:to>
      <xdr:col>71</xdr:col>
      <xdr:colOff>177800</xdr:colOff>
      <xdr:row>39</xdr:row>
      <xdr:rowOff>170431</xdr:rowOff>
    </xdr:to>
    <xdr:cxnSp macro="">
      <xdr:nvCxnSpPr>
        <xdr:cNvPr id="532" name="直線コネクタ 531"/>
        <xdr:cNvCxnSpPr/>
      </xdr:nvCxnSpPr>
      <xdr:spPr>
        <a:xfrm flipV="1">
          <a:off x="12814300" y="6823377"/>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114215</xdr:rowOff>
    </xdr:from>
    <xdr:ext cx="534377" cy="259045"/>
    <xdr:sp macro="" textlink="">
      <xdr:nvSpPr>
        <xdr:cNvPr id="534" name="テキスト ボックス 533"/>
        <xdr:cNvSpPr txBox="1"/>
      </xdr:nvSpPr>
      <xdr:spPr>
        <a:xfrm>
          <a:off x="13436111" y="61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62780</xdr:rowOff>
    </xdr:from>
    <xdr:ext cx="534377" cy="259045"/>
    <xdr:sp macro="" textlink="">
      <xdr:nvSpPr>
        <xdr:cNvPr id="536" name="テキスト ボックス 535"/>
        <xdr:cNvSpPr txBox="1"/>
      </xdr:nvSpPr>
      <xdr:spPr>
        <a:xfrm>
          <a:off x="12547111" y="62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12188</xdr:rowOff>
    </xdr:from>
    <xdr:to>
      <xdr:col>85</xdr:col>
      <xdr:colOff>177800</xdr:colOff>
      <xdr:row>38</xdr:row>
      <xdr:rowOff>113788</xdr:rowOff>
    </xdr:to>
    <xdr:sp macro="" textlink="">
      <xdr:nvSpPr>
        <xdr:cNvPr id="542" name="楕円 541"/>
        <xdr:cNvSpPr/>
      </xdr:nvSpPr>
      <xdr:spPr>
        <a:xfrm>
          <a:off x="16268700" y="65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162065</xdr:rowOff>
    </xdr:from>
    <xdr:ext cx="534377" cy="259045"/>
    <xdr:sp macro="" textlink="">
      <xdr:nvSpPr>
        <xdr:cNvPr id="543" name="消防費該当値テキスト"/>
        <xdr:cNvSpPr txBox="1"/>
      </xdr:nvSpPr>
      <xdr:spPr>
        <a:xfrm>
          <a:off x="16370300" y="650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40143</xdr:rowOff>
    </xdr:from>
    <xdr:to>
      <xdr:col>81</xdr:col>
      <xdr:colOff>101600</xdr:colOff>
      <xdr:row>39</xdr:row>
      <xdr:rowOff>141743</xdr:rowOff>
    </xdr:to>
    <xdr:sp macro="" textlink="">
      <xdr:nvSpPr>
        <xdr:cNvPr id="544" name="楕円 543"/>
        <xdr:cNvSpPr/>
      </xdr:nvSpPr>
      <xdr:spPr>
        <a:xfrm>
          <a:off x="15430500" y="672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132870</xdr:rowOff>
    </xdr:from>
    <xdr:ext cx="534377" cy="259045"/>
    <xdr:sp macro="" textlink="">
      <xdr:nvSpPr>
        <xdr:cNvPr id="545" name="テキスト ボックス 544"/>
        <xdr:cNvSpPr txBox="1"/>
      </xdr:nvSpPr>
      <xdr:spPr>
        <a:xfrm>
          <a:off x="15214111" y="681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80735</xdr:rowOff>
    </xdr:from>
    <xdr:to>
      <xdr:col>76</xdr:col>
      <xdr:colOff>165100</xdr:colOff>
      <xdr:row>40</xdr:row>
      <xdr:rowOff>10885</xdr:rowOff>
    </xdr:to>
    <xdr:sp macro="" textlink="">
      <xdr:nvSpPr>
        <xdr:cNvPr id="546" name="楕円 545"/>
        <xdr:cNvSpPr/>
      </xdr:nvSpPr>
      <xdr:spPr>
        <a:xfrm>
          <a:off x="14541500" y="67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40</xdr:row>
      <xdr:rowOff>2012</xdr:rowOff>
    </xdr:from>
    <xdr:ext cx="534377" cy="259045"/>
    <xdr:sp macro="" textlink="">
      <xdr:nvSpPr>
        <xdr:cNvPr id="547" name="テキスト ボックス 546"/>
        <xdr:cNvSpPr txBox="1"/>
      </xdr:nvSpPr>
      <xdr:spPr>
        <a:xfrm>
          <a:off x="14325111" y="68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86027</xdr:rowOff>
    </xdr:from>
    <xdr:to>
      <xdr:col>72</xdr:col>
      <xdr:colOff>38100</xdr:colOff>
      <xdr:row>40</xdr:row>
      <xdr:rowOff>16177</xdr:rowOff>
    </xdr:to>
    <xdr:sp macro="" textlink="">
      <xdr:nvSpPr>
        <xdr:cNvPr id="548" name="楕円 547"/>
        <xdr:cNvSpPr/>
      </xdr:nvSpPr>
      <xdr:spPr>
        <a:xfrm>
          <a:off x="13652500" y="677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7304</xdr:rowOff>
    </xdr:from>
    <xdr:ext cx="534377" cy="259045"/>
    <xdr:sp macro="" textlink="">
      <xdr:nvSpPr>
        <xdr:cNvPr id="549" name="テキスト ボックス 548"/>
        <xdr:cNvSpPr txBox="1"/>
      </xdr:nvSpPr>
      <xdr:spPr>
        <a:xfrm>
          <a:off x="13436111" y="686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119631</xdr:rowOff>
    </xdr:from>
    <xdr:to>
      <xdr:col>67</xdr:col>
      <xdr:colOff>101600</xdr:colOff>
      <xdr:row>40</xdr:row>
      <xdr:rowOff>49781</xdr:rowOff>
    </xdr:to>
    <xdr:sp macro="" textlink="">
      <xdr:nvSpPr>
        <xdr:cNvPr id="550" name="楕円 549"/>
        <xdr:cNvSpPr/>
      </xdr:nvSpPr>
      <xdr:spPr>
        <a:xfrm>
          <a:off x="12763500" y="680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40908</xdr:rowOff>
    </xdr:from>
    <xdr:ext cx="534377" cy="259045"/>
    <xdr:sp macro="" textlink="">
      <xdr:nvSpPr>
        <xdr:cNvPr id="551" name="テキスト ボックス 550"/>
        <xdr:cNvSpPr txBox="1"/>
      </xdr:nvSpPr>
      <xdr:spPr>
        <a:xfrm>
          <a:off x="12547111" y="68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4" name="直線コネクタ 573"/>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5" name="教育費最小値テキスト"/>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6" name="直線コネクタ 575"/>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7" name="教育費最大値テキスト"/>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8" name="直線コネクタ 577"/>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81096</xdr:rowOff>
    </xdr:from>
    <xdr:to>
      <xdr:col>85</xdr:col>
      <xdr:colOff>127000</xdr:colOff>
      <xdr:row>54</xdr:row>
      <xdr:rowOff>167781</xdr:rowOff>
    </xdr:to>
    <xdr:cxnSp macro="">
      <xdr:nvCxnSpPr>
        <xdr:cNvPr id="579" name="直線コネクタ 578"/>
        <xdr:cNvCxnSpPr/>
      </xdr:nvCxnSpPr>
      <xdr:spPr>
        <a:xfrm>
          <a:off x="15481300" y="8825046"/>
          <a:ext cx="838200" cy="60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20455</xdr:rowOff>
    </xdr:from>
    <xdr:ext cx="534377" cy="259045"/>
    <xdr:sp macro="" textlink="">
      <xdr:nvSpPr>
        <xdr:cNvPr id="580" name="教育費平均値テキスト"/>
        <xdr:cNvSpPr txBox="1"/>
      </xdr:nvSpPr>
      <xdr:spPr>
        <a:xfrm>
          <a:off x="16370300" y="9793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1" name="フローチャート: 判断 580"/>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81096</xdr:rowOff>
    </xdr:from>
    <xdr:to>
      <xdr:col>81</xdr:col>
      <xdr:colOff>50800</xdr:colOff>
      <xdr:row>55</xdr:row>
      <xdr:rowOff>101643</xdr:rowOff>
    </xdr:to>
    <xdr:cxnSp macro="">
      <xdr:nvCxnSpPr>
        <xdr:cNvPr id="582" name="直線コネクタ 581"/>
        <xdr:cNvCxnSpPr/>
      </xdr:nvCxnSpPr>
      <xdr:spPr>
        <a:xfrm flipV="1">
          <a:off x="14592300" y="8825046"/>
          <a:ext cx="889000" cy="70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3" name="フローチャート: 判断 582"/>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14026</xdr:rowOff>
    </xdr:from>
    <xdr:ext cx="534377" cy="259045"/>
    <xdr:sp macro="" textlink="">
      <xdr:nvSpPr>
        <xdr:cNvPr id="584" name="テキスト ボックス 583"/>
        <xdr:cNvSpPr txBox="1"/>
      </xdr:nvSpPr>
      <xdr:spPr>
        <a:xfrm>
          <a:off x="15214111" y="99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78792</xdr:rowOff>
    </xdr:from>
    <xdr:to>
      <xdr:col>76</xdr:col>
      <xdr:colOff>114300</xdr:colOff>
      <xdr:row>55</xdr:row>
      <xdr:rowOff>101643</xdr:rowOff>
    </xdr:to>
    <xdr:cxnSp macro="">
      <xdr:nvCxnSpPr>
        <xdr:cNvPr id="585" name="直線コネクタ 584"/>
        <xdr:cNvCxnSpPr/>
      </xdr:nvCxnSpPr>
      <xdr:spPr>
        <a:xfrm>
          <a:off x="13703300" y="9508542"/>
          <a:ext cx="889000" cy="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6" name="フローチャート: 判断 585"/>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55366</xdr:rowOff>
    </xdr:from>
    <xdr:ext cx="534377" cy="259045"/>
    <xdr:sp macro="" textlink="">
      <xdr:nvSpPr>
        <xdr:cNvPr id="587" name="テキスト ボックス 586"/>
        <xdr:cNvSpPr txBox="1"/>
      </xdr:nvSpPr>
      <xdr:spPr>
        <a:xfrm>
          <a:off x="14325111" y="999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78792</xdr:rowOff>
    </xdr:from>
    <xdr:to>
      <xdr:col>71</xdr:col>
      <xdr:colOff>177800</xdr:colOff>
      <xdr:row>57</xdr:row>
      <xdr:rowOff>19210</xdr:rowOff>
    </xdr:to>
    <xdr:cxnSp macro="">
      <xdr:nvCxnSpPr>
        <xdr:cNvPr id="588" name="直線コネクタ 587"/>
        <xdr:cNvCxnSpPr/>
      </xdr:nvCxnSpPr>
      <xdr:spPr>
        <a:xfrm flipV="1">
          <a:off x="12814300" y="9508542"/>
          <a:ext cx="889000" cy="28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9" name="フローチャート: 判断 588"/>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47411</xdr:rowOff>
    </xdr:from>
    <xdr:ext cx="534377" cy="259045"/>
    <xdr:sp macro="" textlink="">
      <xdr:nvSpPr>
        <xdr:cNvPr id="590" name="テキスト ボックス 589"/>
        <xdr:cNvSpPr txBox="1"/>
      </xdr:nvSpPr>
      <xdr:spPr>
        <a:xfrm>
          <a:off x="13436111" y="999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1" name="フローチャート: 判断 590"/>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78693</xdr:rowOff>
    </xdr:from>
    <xdr:ext cx="534377" cy="259045"/>
    <xdr:sp macro="" textlink="">
      <xdr:nvSpPr>
        <xdr:cNvPr id="592" name="テキスト ボックス 591"/>
        <xdr:cNvSpPr txBox="1"/>
      </xdr:nvSpPr>
      <xdr:spPr>
        <a:xfrm>
          <a:off x="12547111" y="100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116981</xdr:rowOff>
    </xdr:from>
    <xdr:to>
      <xdr:col>85</xdr:col>
      <xdr:colOff>177800</xdr:colOff>
      <xdr:row>55</xdr:row>
      <xdr:rowOff>47131</xdr:rowOff>
    </xdr:to>
    <xdr:sp macro="" textlink="">
      <xdr:nvSpPr>
        <xdr:cNvPr id="598" name="楕円 597"/>
        <xdr:cNvSpPr/>
      </xdr:nvSpPr>
      <xdr:spPr>
        <a:xfrm>
          <a:off x="16268700" y="93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139858</xdr:rowOff>
    </xdr:from>
    <xdr:ext cx="599010" cy="259045"/>
    <xdr:sp macro="" textlink="">
      <xdr:nvSpPr>
        <xdr:cNvPr id="599" name="教育費該当値テキスト"/>
        <xdr:cNvSpPr txBox="1"/>
      </xdr:nvSpPr>
      <xdr:spPr>
        <a:xfrm>
          <a:off x="16370300" y="922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30296</xdr:rowOff>
    </xdr:from>
    <xdr:to>
      <xdr:col>81</xdr:col>
      <xdr:colOff>101600</xdr:colOff>
      <xdr:row>51</xdr:row>
      <xdr:rowOff>131896</xdr:rowOff>
    </xdr:to>
    <xdr:sp macro="" textlink="">
      <xdr:nvSpPr>
        <xdr:cNvPr id="600" name="楕円 599"/>
        <xdr:cNvSpPr/>
      </xdr:nvSpPr>
      <xdr:spPr>
        <a:xfrm>
          <a:off x="15430500" y="87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148423</xdr:rowOff>
    </xdr:from>
    <xdr:ext cx="599010" cy="259045"/>
    <xdr:sp macro="" textlink="">
      <xdr:nvSpPr>
        <xdr:cNvPr id="601" name="テキスト ボックス 600"/>
        <xdr:cNvSpPr txBox="1"/>
      </xdr:nvSpPr>
      <xdr:spPr>
        <a:xfrm>
          <a:off x="15181795" y="85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50843</xdr:rowOff>
    </xdr:from>
    <xdr:to>
      <xdr:col>76</xdr:col>
      <xdr:colOff>165100</xdr:colOff>
      <xdr:row>55</xdr:row>
      <xdr:rowOff>152443</xdr:rowOff>
    </xdr:to>
    <xdr:sp macro="" textlink="">
      <xdr:nvSpPr>
        <xdr:cNvPr id="602" name="楕円 601"/>
        <xdr:cNvSpPr/>
      </xdr:nvSpPr>
      <xdr:spPr>
        <a:xfrm>
          <a:off x="14541500" y="94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168970</xdr:rowOff>
    </xdr:from>
    <xdr:ext cx="599010" cy="259045"/>
    <xdr:sp macro="" textlink="">
      <xdr:nvSpPr>
        <xdr:cNvPr id="603" name="テキスト ボックス 602"/>
        <xdr:cNvSpPr txBox="1"/>
      </xdr:nvSpPr>
      <xdr:spPr>
        <a:xfrm>
          <a:off x="14292795" y="925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27992</xdr:rowOff>
    </xdr:from>
    <xdr:to>
      <xdr:col>72</xdr:col>
      <xdr:colOff>38100</xdr:colOff>
      <xdr:row>55</xdr:row>
      <xdr:rowOff>129592</xdr:rowOff>
    </xdr:to>
    <xdr:sp macro="" textlink="">
      <xdr:nvSpPr>
        <xdr:cNvPr id="604" name="楕円 603"/>
        <xdr:cNvSpPr/>
      </xdr:nvSpPr>
      <xdr:spPr>
        <a:xfrm>
          <a:off x="13652500" y="94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146119</xdr:rowOff>
    </xdr:from>
    <xdr:ext cx="599010" cy="259045"/>
    <xdr:sp macro="" textlink="">
      <xdr:nvSpPr>
        <xdr:cNvPr id="605" name="テキスト ボックス 604"/>
        <xdr:cNvSpPr txBox="1"/>
      </xdr:nvSpPr>
      <xdr:spPr>
        <a:xfrm>
          <a:off x="13403795" y="923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139860</xdr:rowOff>
    </xdr:from>
    <xdr:to>
      <xdr:col>67</xdr:col>
      <xdr:colOff>101600</xdr:colOff>
      <xdr:row>57</xdr:row>
      <xdr:rowOff>70010</xdr:rowOff>
    </xdr:to>
    <xdr:sp macro="" textlink="">
      <xdr:nvSpPr>
        <xdr:cNvPr id="606" name="楕円 605"/>
        <xdr:cNvSpPr/>
      </xdr:nvSpPr>
      <xdr:spPr>
        <a:xfrm>
          <a:off x="12763500" y="97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86537</xdr:rowOff>
    </xdr:from>
    <xdr:ext cx="534377" cy="259045"/>
    <xdr:sp macro="" textlink="">
      <xdr:nvSpPr>
        <xdr:cNvPr id="607" name="テキスト ボックス 606"/>
        <xdr:cNvSpPr txBox="1"/>
      </xdr:nvSpPr>
      <xdr:spPr>
        <a:xfrm>
          <a:off x="12547111" y="951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1" name="直線コネクタ 630"/>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4" name="災害復旧費最大値テキスト"/>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5" name="直線コネクタ 634"/>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44427</xdr:rowOff>
    </xdr:from>
    <xdr:to>
      <xdr:col>85</xdr:col>
      <xdr:colOff>127000</xdr:colOff>
      <xdr:row>79</xdr:row>
      <xdr:rowOff>44434</xdr:rowOff>
    </xdr:to>
    <xdr:cxnSp macro="">
      <xdr:nvCxnSpPr>
        <xdr:cNvPr id="636" name="直線コネクタ 635"/>
        <xdr:cNvCxnSpPr/>
      </xdr:nvCxnSpPr>
      <xdr:spPr>
        <a:xfrm flipV="1">
          <a:off x="15481300" y="13588977"/>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7" name="災害復旧費平均値テキスト"/>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8" name="フローチャート: 判断 637"/>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14877</xdr:rowOff>
    </xdr:from>
    <xdr:to>
      <xdr:col>81</xdr:col>
      <xdr:colOff>50800</xdr:colOff>
      <xdr:row>79</xdr:row>
      <xdr:rowOff>44434</xdr:rowOff>
    </xdr:to>
    <xdr:cxnSp macro="">
      <xdr:nvCxnSpPr>
        <xdr:cNvPr id="639" name="直線コネクタ 638"/>
        <xdr:cNvCxnSpPr/>
      </xdr:nvCxnSpPr>
      <xdr:spPr>
        <a:xfrm>
          <a:off x="14592300" y="13559427"/>
          <a:ext cx="889000" cy="2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0" name="フローチャート: 判断 639"/>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41" name="テキスト ボックス 640"/>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14877</xdr:rowOff>
    </xdr:from>
    <xdr:to>
      <xdr:col>76</xdr:col>
      <xdr:colOff>114300</xdr:colOff>
      <xdr:row>79</xdr:row>
      <xdr:rowOff>18596</xdr:rowOff>
    </xdr:to>
    <xdr:cxnSp macro="">
      <xdr:nvCxnSpPr>
        <xdr:cNvPr id="642" name="直線コネクタ 641"/>
        <xdr:cNvCxnSpPr/>
      </xdr:nvCxnSpPr>
      <xdr:spPr>
        <a:xfrm flipV="1">
          <a:off x="13703300" y="13559427"/>
          <a:ext cx="889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3" name="フローチャート: 判断 642"/>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4" name="テキスト ボックス 643"/>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18596</xdr:rowOff>
    </xdr:from>
    <xdr:to>
      <xdr:col>71</xdr:col>
      <xdr:colOff>177800</xdr:colOff>
      <xdr:row>79</xdr:row>
      <xdr:rowOff>44434</xdr:rowOff>
    </xdr:to>
    <xdr:cxnSp macro="">
      <xdr:nvCxnSpPr>
        <xdr:cNvPr id="645" name="直線コネクタ 644"/>
        <xdr:cNvCxnSpPr/>
      </xdr:nvCxnSpPr>
      <xdr:spPr>
        <a:xfrm flipV="1">
          <a:off x="12814300" y="13563146"/>
          <a:ext cx="889000" cy="2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6" name="フローチャート: 判断 645"/>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7" name="テキスト ボックス 646"/>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8" name="フローチャート: 判断 647"/>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9" name="テキスト ボックス 648"/>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165077</xdr:rowOff>
    </xdr:from>
    <xdr:to>
      <xdr:col>85</xdr:col>
      <xdr:colOff>177800</xdr:colOff>
      <xdr:row>79</xdr:row>
      <xdr:rowOff>95227</xdr:rowOff>
    </xdr:to>
    <xdr:sp macro="" textlink="">
      <xdr:nvSpPr>
        <xdr:cNvPr id="655" name="楕円 654"/>
        <xdr:cNvSpPr/>
      </xdr:nvSpPr>
      <xdr:spPr>
        <a:xfrm>
          <a:off x="16268700" y="135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80004</xdr:rowOff>
    </xdr:from>
    <xdr:ext cx="249299" cy="259045"/>
    <xdr:sp macro="" textlink="">
      <xdr:nvSpPr>
        <xdr:cNvPr id="656" name="災害復旧費該当値テキスト"/>
        <xdr:cNvSpPr txBox="1"/>
      </xdr:nvSpPr>
      <xdr:spPr>
        <a:xfrm>
          <a:off x="16370300" y="134531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165084</xdr:rowOff>
    </xdr:from>
    <xdr:to>
      <xdr:col>81</xdr:col>
      <xdr:colOff>101600</xdr:colOff>
      <xdr:row>79</xdr:row>
      <xdr:rowOff>95234</xdr:rowOff>
    </xdr:to>
    <xdr:sp macro="" textlink="">
      <xdr:nvSpPr>
        <xdr:cNvPr id="657" name="楕円 656"/>
        <xdr:cNvSpPr/>
      </xdr:nvSpPr>
      <xdr:spPr>
        <a:xfrm>
          <a:off x="15430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86361</xdr:rowOff>
    </xdr:from>
    <xdr:ext cx="249299" cy="259045"/>
    <xdr:sp macro="" textlink="">
      <xdr:nvSpPr>
        <xdr:cNvPr id="658" name="テキスト ボックス 657"/>
        <xdr:cNvSpPr txBox="1"/>
      </xdr:nvSpPr>
      <xdr:spPr>
        <a:xfrm>
          <a:off x="15356650"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135527</xdr:rowOff>
    </xdr:from>
    <xdr:to>
      <xdr:col>76</xdr:col>
      <xdr:colOff>165100</xdr:colOff>
      <xdr:row>79</xdr:row>
      <xdr:rowOff>65677</xdr:rowOff>
    </xdr:to>
    <xdr:sp macro="" textlink="">
      <xdr:nvSpPr>
        <xdr:cNvPr id="659" name="楕円 658"/>
        <xdr:cNvSpPr/>
      </xdr:nvSpPr>
      <xdr:spPr>
        <a:xfrm>
          <a:off x="14541500" y="1350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56804</xdr:rowOff>
    </xdr:from>
    <xdr:ext cx="469744" cy="259045"/>
    <xdr:sp macro="" textlink="">
      <xdr:nvSpPr>
        <xdr:cNvPr id="660" name="テキスト ボックス 659"/>
        <xdr:cNvSpPr txBox="1"/>
      </xdr:nvSpPr>
      <xdr:spPr>
        <a:xfrm>
          <a:off x="14357428" y="1360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139246</xdr:rowOff>
    </xdr:from>
    <xdr:to>
      <xdr:col>72</xdr:col>
      <xdr:colOff>38100</xdr:colOff>
      <xdr:row>79</xdr:row>
      <xdr:rowOff>69396</xdr:rowOff>
    </xdr:to>
    <xdr:sp macro="" textlink="">
      <xdr:nvSpPr>
        <xdr:cNvPr id="661" name="楕円 660"/>
        <xdr:cNvSpPr/>
      </xdr:nvSpPr>
      <xdr:spPr>
        <a:xfrm>
          <a:off x="13652500" y="135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60523</xdr:rowOff>
    </xdr:from>
    <xdr:ext cx="469744" cy="259045"/>
    <xdr:sp macro="" textlink="">
      <xdr:nvSpPr>
        <xdr:cNvPr id="662" name="テキスト ボックス 661"/>
        <xdr:cNvSpPr txBox="1"/>
      </xdr:nvSpPr>
      <xdr:spPr>
        <a:xfrm>
          <a:off x="13468428" y="1360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165084</xdr:rowOff>
    </xdr:from>
    <xdr:to>
      <xdr:col>67</xdr:col>
      <xdr:colOff>101600</xdr:colOff>
      <xdr:row>79</xdr:row>
      <xdr:rowOff>95234</xdr:rowOff>
    </xdr:to>
    <xdr:sp macro="" textlink="">
      <xdr:nvSpPr>
        <xdr:cNvPr id="663" name="楕円 662"/>
        <xdr:cNvSpPr/>
      </xdr:nvSpPr>
      <xdr:spPr>
        <a:xfrm>
          <a:off x="12763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86361</xdr:rowOff>
    </xdr:from>
    <xdr:ext cx="249299" cy="259045"/>
    <xdr:sp macro="" textlink="">
      <xdr:nvSpPr>
        <xdr:cNvPr id="664" name="テキスト ボックス 663"/>
        <xdr:cNvSpPr txBox="1"/>
      </xdr:nvSpPr>
      <xdr:spPr>
        <a:xfrm>
          <a:off x="12689650"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9" name="直線コネクタ 688"/>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0" name="公債費最小値テキスト"/>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1" name="直線コネクタ 690"/>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2" name="公債費最大値テキスト"/>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3" name="直線コネクタ 692"/>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143714</xdr:rowOff>
    </xdr:from>
    <xdr:to>
      <xdr:col>85</xdr:col>
      <xdr:colOff>127000</xdr:colOff>
      <xdr:row>95</xdr:row>
      <xdr:rowOff>153225</xdr:rowOff>
    </xdr:to>
    <xdr:cxnSp macro="">
      <xdr:nvCxnSpPr>
        <xdr:cNvPr id="694" name="直線コネクタ 693"/>
        <xdr:cNvCxnSpPr/>
      </xdr:nvCxnSpPr>
      <xdr:spPr>
        <a:xfrm flipV="1">
          <a:off x="15481300" y="16431464"/>
          <a:ext cx="838200" cy="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89070</xdr:rowOff>
    </xdr:from>
    <xdr:ext cx="534377" cy="259045"/>
    <xdr:sp macro="" textlink="">
      <xdr:nvSpPr>
        <xdr:cNvPr id="695" name="公債費平均値テキスト"/>
        <xdr:cNvSpPr txBox="1"/>
      </xdr:nvSpPr>
      <xdr:spPr>
        <a:xfrm>
          <a:off x="16370300" y="1637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6" name="フローチャート: 判断 695"/>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153225</xdr:rowOff>
    </xdr:from>
    <xdr:to>
      <xdr:col>81</xdr:col>
      <xdr:colOff>50800</xdr:colOff>
      <xdr:row>95</xdr:row>
      <xdr:rowOff>158432</xdr:rowOff>
    </xdr:to>
    <xdr:cxnSp macro="">
      <xdr:nvCxnSpPr>
        <xdr:cNvPr id="697" name="直線コネクタ 696"/>
        <xdr:cNvCxnSpPr/>
      </xdr:nvCxnSpPr>
      <xdr:spPr>
        <a:xfrm flipV="1">
          <a:off x="14592300" y="1644097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8" name="フローチャート: 判断 697"/>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56570</xdr:rowOff>
    </xdr:from>
    <xdr:ext cx="534377" cy="259045"/>
    <xdr:sp macro="" textlink="">
      <xdr:nvSpPr>
        <xdr:cNvPr id="699" name="テキスト ボックス 698"/>
        <xdr:cNvSpPr txBox="1"/>
      </xdr:nvSpPr>
      <xdr:spPr>
        <a:xfrm>
          <a:off x="15214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85255</xdr:rowOff>
    </xdr:from>
    <xdr:to>
      <xdr:col>76</xdr:col>
      <xdr:colOff>114300</xdr:colOff>
      <xdr:row>95</xdr:row>
      <xdr:rowOff>158432</xdr:rowOff>
    </xdr:to>
    <xdr:cxnSp macro="">
      <xdr:nvCxnSpPr>
        <xdr:cNvPr id="700" name="直線コネクタ 699"/>
        <xdr:cNvCxnSpPr/>
      </xdr:nvCxnSpPr>
      <xdr:spPr>
        <a:xfrm>
          <a:off x="13703300" y="16373005"/>
          <a:ext cx="889000" cy="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1" name="フローチャート: 判断 700"/>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45775</xdr:rowOff>
    </xdr:from>
    <xdr:ext cx="534377" cy="259045"/>
    <xdr:sp macro="" textlink="">
      <xdr:nvSpPr>
        <xdr:cNvPr id="702" name="テキスト ボックス 701"/>
        <xdr:cNvSpPr txBox="1"/>
      </xdr:nvSpPr>
      <xdr:spPr>
        <a:xfrm>
          <a:off x="14325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44031</xdr:rowOff>
    </xdr:from>
    <xdr:to>
      <xdr:col>71</xdr:col>
      <xdr:colOff>177800</xdr:colOff>
      <xdr:row>95</xdr:row>
      <xdr:rowOff>85255</xdr:rowOff>
    </xdr:to>
    <xdr:cxnSp macro="">
      <xdr:nvCxnSpPr>
        <xdr:cNvPr id="703" name="直線コネクタ 702"/>
        <xdr:cNvCxnSpPr/>
      </xdr:nvCxnSpPr>
      <xdr:spPr>
        <a:xfrm>
          <a:off x="12814300" y="16160331"/>
          <a:ext cx="889000" cy="2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4" name="フローチャート: 判断 703"/>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10025</xdr:rowOff>
    </xdr:from>
    <xdr:ext cx="534377" cy="259045"/>
    <xdr:sp macro="" textlink="">
      <xdr:nvSpPr>
        <xdr:cNvPr id="705" name="テキスト ボックス 704"/>
        <xdr:cNvSpPr txBox="1"/>
      </xdr:nvSpPr>
      <xdr:spPr>
        <a:xfrm>
          <a:off x="13436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7" name="テキスト ボックス 706"/>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92914</xdr:rowOff>
    </xdr:from>
    <xdr:to>
      <xdr:col>85</xdr:col>
      <xdr:colOff>177800</xdr:colOff>
      <xdr:row>96</xdr:row>
      <xdr:rowOff>23064</xdr:rowOff>
    </xdr:to>
    <xdr:sp macro="" textlink="">
      <xdr:nvSpPr>
        <xdr:cNvPr id="713" name="楕円 712"/>
        <xdr:cNvSpPr/>
      </xdr:nvSpPr>
      <xdr:spPr>
        <a:xfrm>
          <a:off x="16268700" y="16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115791</xdr:rowOff>
    </xdr:from>
    <xdr:ext cx="534377" cy="259045"/>
    <xdr:sp macro="" textlink="">
      <xdr:nvSpPr>
        <xdr:cNvPr id="714" name="公債費該当値テキスト"/>
        <xdr:cNvSpPr txBox="1"/>
      </xdr:nvSpPr>
      <xdr:spPr>
        <a:xfrm>
          <a:off x="16370300" y="162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102425</xdr:rowOff>
    </xdr:from>
    <xdr:to>
      <xdr:col>81</xdr:col>
      <xdr:colOff>101600</xdr:colOff>
      <xdr:row>96</xdr:row>
      <xdr:rowOff>32575</xdr:rowOff>
    </xdr:to>
    <xdr:sp macro="" textlink="">
      <xdr:nvSpPr>
        <xdr:cNvPr id="715" name="楕円 714"/>
        <xdr:cNvSpPr/>
      </xdr:nvSpPr>
      <xdr:spPr>
        <a:xfrm>
          <a:off x="15430500" y="163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49102</xdr:rowOff>
    </xdr:from>
    <xdr:ext cx="534377" cy="259045"/>
    <xdr:sp macro="" textlink="">
      <xdr:nvSpPr>
        <xdr:cNvPr id="716" name="テキスト ボックス 715"/>
        <xdr:cNvSpPr txBox="1"/>
      </xdr:nvSpPr>
      <xdr:spPr>
        <a:xfrm>
          <a:off x="15214111" y="161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107632</xdr:rowOff>
    </xdr:from>
    <xdr:to>
      <xdr:col>76</xdr:col>
      <xdr:colOff>165100</xdr:colOff>
      <xdr:row>96</xdr:row>
      <xdr:rowOff>37782</xdr:rowOff>
    </xdr:to>
    <xdr:sp macro="" textlink="">
      <xdr:nvSpPr>
        <xdr:cNvPr id="717" name="楕円 716"/>
        <xdr:cNvSpPr/>
      </xdr:nvSpPr>
      <xdr:spPr>
        <a:xfrm>
          <a:off x="14541500" y="163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28909</xdr:rowOff>
    </xdr:from>
    <xdr:ext cx="534377" cy="259045"/>
    <xdr:sp macro="" textlink="">
      <xdr:nvSpPr>
        <xdr:cNvPr id="718" name="テキスト ボックス 717"/>
        <xdr:cNvSpPr txBox="1"/>
      </xdr:nvSpPr>
      <xdr:spPr>
        <a:xfrm>
          <a:off x="14325111" y="164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34455</xdr:rowOff>
    </xdr:from>
    <xdr:to>
      <xdr:col>72</xdr:col>
      <xdr:colOff>38100</xdr:colOff>
      <xdr:row>95</xdr:row>
      <xdr:rowOff>136055</xdr:rowOff>
    </xdr:to>
    <xdr:sp macro="" textlink="">
      <xdr:nvSpPr>
        <xdr:cNvPr id="719" name="楕円 718"/>
        <xdr:cNvSpPr/>
      </xdr:nvSpPr>
      <xdr:spPr>
        <a:xfrm>
          <a:off x="13652500" y="163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152582</xdr:rowOff>
    </xdr:from>
    <xdr:ext cx="534377" cy="259045"/>
    <xdr:sp macro="" textlink="">
      <xdr:nvSpPr>
        <xdr:cNvPr id="720" name="テキスト ボックス 719"/>
        <xdr:cNvSpPr txBox="1"/>
      </xdr:nvSpPr>
      <xdr:spPr>
        <a:xfrm>
          <a:off x="13436111" y="1609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164681</xdr:rowOff>
    </xdr:from>
    <xdr:to>
      <xdr:col>67</xdr:col>
      <xdr:colOff>101600</xdr:colOff>
      <xdr:row>94</xdr:row>
      <xdr:rowOff>94831</xdr:rowOff>
    </xdr:to>
    <xdr:sp macro="" textlink="">
      <xdr:nvSpPr>
        <xdr:cNvPr id="721" name="楕円 720"/>
        <xdr:cNvSpPr/>
      </xdr:nvSpPr>
      <xdr:spPr>
        <a:xfrm>
          <a:off x="12763500" y="161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111358</xdr:rowOff>
    </xdr:from>
    <xdr:ext cx="534377" cy="259045"/>
    <xdr:sp macro="" textlink="">
      <xdr:nvSpPr>
        <xdr:cNvPr id="722" name="テキスト ボックス 721"/>
        <xdr:cNvSpPr txBox="1"/>
      </xdr:nvSpPr>
      <xdr:spPr>
        <a:xfrm>
          <a:off x="12547111" y="158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6" name="テキスト ボックス 735"/>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8" name="テキスト ボックス 737"/>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0" name="テキスト ボックス 739"/>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2" name="テキスト ボックス 741"/>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8" name="直線コネクタ 747"/>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1" name="諸支出金最大値テキスト"/>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2" name="直線コネクタ 751"/>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4" name="諸支出金平均値テキスト"/>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5" name="フローチャート: 判断 754"/>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7" name="フローチャート: 判断 756"/>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8" name="テキスト ボックス 757"/>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0" name="フローチャート: 判断 759"/>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1" name="テキスト ボックス 760"/>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3" name="フローチャート: 判断 762"/>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4" name="テキスト ボックス 763"/>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5" name="フローチャート: 判断 764"/>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6" name="テキスト ボックス 765"/>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主な構成項目である教育費は、住民一人当たり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１２１，９２９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４８，０５３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ほぼ同時期に２校の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小学校改築・改修事業等の大規模事業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行われ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平成３０年度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で校舎が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完成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の減少が主な要因であり、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６５，７３０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６５，８７８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前年度比は２２，７４４円減少している。これは、除雪経費及び護岸工事費の減が主な要因である。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投資的経費は縮減する見通しではあるものの、一部事務組合における清掃施設整備事業の負担金の増加や公共施設等の維持管理費用等が増加する可能性があるため、単独事業や業務委託の見直しなど可能な限り経費節減に努め財政健全化を図って行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財政調整基金残高は、標準財政規模比で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、一定の基金残高を確保</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歳計剰余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金の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処分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ついて優先的に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財政調整基金に積立て財源確保を図っ</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今後も、将来的に持続可能な健全財政の運営に向けてより一層の歳出削減を図り、基金残高の維持・確保に努める。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実質収支額は、０．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４．４７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繰越事業の関係もあるが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町税等の収入見込額や歳出予算額を堅く見積っていることが要因である。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今後も同程度で推移するものと考え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ており、引き続き、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歳入の確保及び経費節減に努めていく。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２．１２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３．３８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％となっている。これは、財政調整基金の積立額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が減少し取崩額の増加したことが要因で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実質赤字（黒字）比率については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会計において実質収支額の黒字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％で最も多く、次に上水道事業会計３．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％、介護保険特別会計１．１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上水道事業会計については、直近３ヵ年は増加傾向であるものの、一般会計からの補助金もあるため赤字決算には至っていない。料金改定が予定されており、一般会計からの補助金を必要としない公営企業として健全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公共下水道事業及び農業集落排水事業について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も同様に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赤字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決算とはなっていないものの、繰入基準を上回る繰入額が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一般会計から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行われているため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経営戦略をもとに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料金改定や加入率の向上に努め健全化を図る必要がある。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保特別会計及び介護保険特別会計については、一般会計からの法定外の繰入額はなく、各特別会計における財政調整基金を活用も含め、制度運営が持続可能な保険税率・保険料率を見定め、引き続き健全な運営に努める必要が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各会計において、赤字決算に至らぬよう歳入の確保及び歳出の削減を行い健全な運営に努める必要がある。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元利償還額は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平成２１年度から実施している繰上償還により償還のピークは過ぎたものの今後も高い水準で推移していく。投資的事業の縮減を図り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新規地方債の発行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将来的に安定した財政運営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年々増加している。下水道事業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おいては、料金の改定や加入率の向上に努め、今後の建設事業についても区域の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精査など抜本的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な見直し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独立した健全な運営に努めていく。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合併特例事業債の償還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額の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減により減少傾向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、任意の繰上償還による元利償還金の減少によるものである。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建設事業の優先度や計画的な事業実施を精査し、交付税算入のある地方債の活用も考慮しながら、可能な限り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地方債発行の抑制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努め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満期一括償還地方債の償還財源としての積立は特に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行っていない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７４１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百万円増加している。これは、任意の繰上償還の実施により減少傾向であったものの、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小学校・</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中学校の改築・改修事業等の大規模事業に伴い地方債の発行が増加したことが影響している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。充当可能基金も考慮しながら将来負担比率の逓減を図っていく。</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公営企業債等繰入見込額は増加傾向にある。これは、公共下水道事業会計の公営企業債等繰入見込額が増加したことによるものである。今後は、料金の改定や加入率の向上に努め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るとともに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おける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区域の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精査など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抜本的な見直しに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より健全化を図って行く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組合等負担等見込額については、一部事務組合における清掃施設整備事業に伴う地方債発行により増加している。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一般会計において、小学校改築・改修事業がほぼ完了を迎えるため地方債発行は全体的に減少していくものの、令和３年度若しくは令和４年度に元利償還金のピークを迎えることから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、これまで以上に公債費の適正化に取組み将来負担の減少に努める。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年度末の基金残高額は年々減少しており、対前年度比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４３６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これは、予算調整による財政調整基金の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の増加及びその他特定目的基金の対象事業である医療費助成事業やがん検診事業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、学校給食費無償化事業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などソフト事業への繰入が増加していることによる。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小学校改修事業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及び小学校情報通信技術環境整備備品購入事業、老人福祉センター温泉井戸掘削事業などに合併振興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基金が充てられたことも減少要因である。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及び減債基金については、各年度の情勢により変動は生じるものの突発的な事象に対して弾力的に対応する必要があるため、ある程度の基金残高を確保する必要があり、両基金のバランスを考慮しながら歳計剰余金等を優先的に編入して基金残高の確保を行っていく。</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特定目的基金</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対象事業の</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精査を</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行い有効的な基金の活用に努め</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全体的に基金残高が減少傾向であるため、引き続き、財政の健全化を図るため歳入の確保及び</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歳出の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合併振興基金　　　　　 ・・・住民の連帯強化及び地域振興に要する事業経費に充当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　・・・公共施設等の整備に要する事業経費に充当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がん検診事業基金　　　・・・がん検診事業に充当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学校給食費給付金交付事業基金・・・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小学校及び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中学生の給食費給付金に充当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下水道事業償還基金　・・・下水道事業債の元利償還に要する経費の財源</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その他特定目的基金は、年度末残高が前年度比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２８３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主な増減については、次のとおりである。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については、小学校改築・改修事業などに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充当したことなどにより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前年度比２８５百万円の減少となっている。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がん検診事業基金については、事業実施経費の減に伴い前年度比１６百万円の減少となっている。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ふるさと再生基金については、寄付金の増に伴い前年度比１２百万円の増加となっている。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幼児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費・小学生医療費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助成事業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やがん検診基金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原資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交付金が限定的な期間での交付であるため、交付期間満了になった場合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在り方を検討しておく必要がある。幼児医療費・小学生医療費助成事業基金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については、令和２年度では積立は予定されていないため減少する見通しである。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合併振興基金については、令和２年度に老人福祉センター温泉井戸掘削工事や改修工事に充当するため減少する見通しである。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公共施設等整備基金については、老朽化による施設の取壊しや庁舎建設への充当も視野に入れ、財政状況や財政調整基金及び減債基金とのバランスも考慮しながら積立していく方向性である。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財政調整基金は、年度末の基金残高が前年度比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１２８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している。これは、減債基金やその他特定目的基金の取崩し状況等の影響もあるが、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町税の減少や歳計剰余金について減債基金分に若干多く振分したことなどにより、前年と比較して積立額が減り取崩し額が多くなったため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年度末基金残高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地方交付税の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や突発的な事象へ対応するため財政調整基金の確保は必要不可欠である。小学校改築・改修事業が完了を迎えることから大規模事業は縮小していくものと考えているが、公共施設等の維持管理費（取壊し含む）の増加や一部事務組合に対する負担金の増加が懸念されるため、基金残高は減少していく見通し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基金残高の減少を鈍化させるため、引き続き、</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歳出削減を図りながら持続可能な健全財政の運営に努める。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減債基金は、前年度比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積立額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１６０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歳計剰余金の処分等も含め財政状況を考慮し財政調整基金とバランスをとりながら減債基金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の積立を行ったが、年度末基金残高が減少することとなった。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減債基金は、財政調整基金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の状況や財政運営にもよるが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確実な償還に対する財源を確保するため、可能な限り、年間償還額の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の１程度を目標として積立していきたい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と考えている。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17,300
326.50
12,166,756
11,825,661
297,119
6,648,816
12,496,218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当町では、個別施設計画を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年度に策定する予定としており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年度に策定した公共施設等総合管理計画と併せ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老朽化した施設への対策を講じていくこととしている。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施設の集約化や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除却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が進んでいない状況であるため、有形固定資産減価償却率は類似団体と比較して高い水準にある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予定として老朽化した未利用の学校関係施設や町営住宅等を来年度に解体する方向で進めており、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当該計画に基づき集約化や除却等の対応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を段階的に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63" name="直線コネクタ 62"/>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4"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5" name="直線コネクタ 64"/>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6" name="有形固定資産減価償却率最大値テキスト"/>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7" name="直線コネクタ 66"/>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68" name="有形固定資産減価償却率平均値テキスト"/>
        <xdr:cNvSpPr txBox="1"/>
      </xdr:nvSpPr>
      <xdr:spPr>
        <a:xfrm>
          <a:off x="481330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69" name="フローチャート: 判断 68"/>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0" name="フローチャート: 判断 69"/>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1" name="フローチャート: 判断 70"/>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2" name="フローチャート: 判断 71"/>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73" name="フローチャート: 判断 72"/>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79" name="楕円 78"/>
        <xdr:cNvSpPr/>
      </xdr:nvSpPr>
      <xdr:spPr>
        <a:xfrm>
          <a:off x="4711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5732</xdr:rowOff>
    </xdr:from>
    <xdr:ext cx="405111" cy="259045"/>
    <xdr:sp macro="" textlink="">
      <xdr:nvSpPr>
        <xdr:cNvPr id="80" name="有形固定資産減価償却率該当値テキスト"/>
        <xdr:cNvSpPr txBox="1"/>
      </xdr:nvSpPr>
      <xdr:spPr>
        <a:xfrm>
          <a:off x="48133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139573</xdr:rowOff>
    </xdr:from>
    <xdr:to>
      <xdr:col>19</xdr:col>
      <xdr:colOff>187325</xdr:colOff>
      <xdr:row>34</xdr:row>
      <xdr:rowOff>69723</xdr:rowOff>
    </xdr:to>
    <xdr:sp macro="" textlink="">
      <xdr:nvSpPr>
        <xdr:cNvPr id="81" name="楕円 80"/>
        <xdr:cNvSpPr/>
      </xdr:nvSpPr>
      <xdr:spPr>
        <a:xfrm>
          <a:off x="4000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34</xdr:row>
      <xdr:rowOff>18923</xdr:rowOff>
    </xdr:to>
    <xdr:cxnSp macro="">
      <xdr:nvCxnSpPr>
        <xdr:cNvPr id="82" name="直線コネクタ 81"/>
        <xdr:cNvCxnSpPr/>
      </xdr:nvCxnSpPr>
      <xdr:spPr>
        <a:xfrm flipV="1">
          <a:off x="4051300" y="6507480"/>
          <a:ext cx="7112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37211</xdr:rowOff>
    </xdr:from>
    <xdr:to>
      <xdr:col>15</xdr:col>
      <xdr:colOff>187325</xdr:colOff>
      <xdr:row>34</xdr:row>
      <xdr:rowOff>138811</xdr:rowOff>
    </xdr:to>
    <xdr:sp macro="" textlink="">
      <xdr:nvSpPr>
        <xdr:cNvPr id="83" name="楕円 82"/>
        <xdr:cNvSpPr/>
      </xdr:nvSpPr>
      <xdr:spPr>
        <a:xfrm>
          <a:off x="3238500" y="66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18923</xdr:rowOff>
    </xdr:from>
    <xdr:to>
      <xdr:col>19</xdr:col>
      <xdr:colOff>136525</xdr:colOff>
      <xdr:row>34</xdr:row>
      <xdr:rowOff>88011</xdr:rowOff>
    </xdr:to>
    <xdr:cxnSp macro="">
      <xdr:nvCxnSpPr>
        <xdr:cNvPr id="84" name="直線コネクタ 83"/>
        <xdr:cNvCxnSpPr/>
      </xdr:nvCxnSpPr>
      <xdr:spPr>
        <a:xfrm flipV="1">
          <a:off x="3289300" y="6619748"/>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151257</xdr:rowOff>
    </xdr:from>
    <xdr:to>
      <xdr:col>11</xdr:col>
      <xdr:colOff>187325</xdr:colOff>
      <xdr:row>33</xdr:row>
      <xdr:rowOff>81407</xdr:rowOff>
    </xdr:to>
    <xdr:sp macro="" textlink="">
      <xdr:nvSpPr>
        <xdr:cNvPr id="85" name="楕円 84"/>
        <xdr:cNvSpPr/>
      </xdr:nvSpPr>
      <xdr:spPr>
        <a:xfrm>
          <a:off x="2476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30607</xdr:rowOff>
    </xdr:from>
    <xdr:to>
      <xdr:col>15</xdr:col>
      <xdr:colOff>136525</xdr:colOff>
      <xdr:row>34</xdr:row>
      <xdr:rowOff>88011</xdr:rowOff>
    </xdr:to>
    <xdr:cxnSp macro="">
      <xdr:nvCxnSpPr>
        <xdr:cNvPr id="86" name="直線コネクタ 85"/>
        <xdr:cNvCxnSpPr/>
      </xdr:nvCxnSpPr>
      <xdr:spPr>
        <a:xfrm>
          <a:off x="2527300" y="6459982"/>
          <a:ext cx="762000" cy="2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7"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88" name="n_2aveValue有形固定資産減価償却率"/>
        <xdr:cNvSpPr txBox="1"/>
      </xdr:nvSpPr>
      <xdr:spPr>
        <a:xfrm>
          <a:off x="3086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60850</xdr:rowOff>
    </xdr:from>
    <xdr:ext cx="405111" cy="259045"/>
    <xdr:sp macro="" textlink="">
      <xdr:nvSpPr>
        <xdr:cNvPr id="89" name="n_3aveValue有形固定資産減価償却率"/>
        <xdr:cNvSpPr txBox="1"/>
      </xdr:nvSpPr>
      <xdr:spPr>
        <a:xfrm>
          <a:off x="232474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47896</xdr:rowOff>
    </xdr:from>
    <xdr:ext cx="405111" cy="259045"/>
    <xdr:sp macro="" textlink="">
      <xdr:nvSpPr>
        <xdr:cNvPr id="90" name="n_4aveValue有形固定資産減価償却率"/>
        <xdr:cNvSpPr txBox="1"/>
      </xdr:nvSpPr>
      <xdr:spPr>
        <a:xfrm>
          <a:off x="15627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60850</xdr:rowOff>
    </xdr:from>
    <xdr:ext cx="405111" cy="259045"/>
    <xdr:sp macro="" textlink="">
      <xdr:nvSpPr>
        <xdr:cNvPr id="91" name="n_1mainValue有形固定資産減価償却率"/>
        <xdr:cNvSpPr txBox="1"/>
      </xdr:nvSpPr>
      <xdr:spPr>
        <a:xfrm>
          <a:off x="3836044" y="666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129938</xdr:rowOff>
    </xdr:from>
    <xdr:ext cx="405111" cy="259045"/>
    <xdr:sp macro="" textlink="">
      <xdr:nvSpPr>
        <xdr:cNvPr id="92" name="n_2mainValue有形固定資産減価償却率"/>
        <xdr:cNvSpPr txBox="1"/>
      </xdr:nvSpPr>
      <xdr:spPr>
        <a:xfrm>
          <a:off x="3086744" y="67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72534</xdr:rowOff>
    </xdr:from>
    <xdr:ext cx="405111" cy="259045"/>
    <xdr:sp macro="" textlink="">
      <xdr:nvSpPr>
        <xdr:cNvPr id="93" name="n_3mainValue有形固定資産減価償却率"/>
        <xdr:cNvSpPr txBox="1"/>
      </xdr:nvSpPr>
      <xdr:spPr>
        <a:xfrm>
          <a:off x="2324744" y="650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、前年度と比較して幾分改善されたものの、依然として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類似団体と比較して高い水準となっている。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可能な限り新規地方債の発行の抑制を行い、地方債現在高の減少に努め、将来負担額及び債務償還比率が改善できるよう取り組んでいく。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24" name="直線コネクタ 123"/>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25" name="債務償還比率最小値テキスト"/>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26" name="直線コネクタ 125"/>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27" name="債務償還比率最大値テキスト"/>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28" name="直線コネクタ 127"/>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140751</xdr:rowOff>
    </xdr:from>
    <xdr:ext cx="469744" cy="259045"/>
    <xdr:sp macro="" textlink="">
      <xdr:nvSpPr>
        <xdr:cNvPr id="129" name="債務償還比率平均値テキスト"/>
        <xdr:cNvSpPr txBox="1"/>
      </xdr:nvSpPr>
      <xdr:spPr>
        <a:xfrm>
          <a:off x="14846300" y="588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0" name="フローチャート: 判断 129"/>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31" name="フローチャート: 判断 130"/>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32" name="フローチャート: 判断 131"/>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33" name="フローチャート: 判断 132"/>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34" name="フローチャート: 判断 133"/>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78160</xdr:rowOff>
    </xdr:from>
    <xdr:to>
      <xdr:col>76</xdr:col>
      <xdr:colOff>73025</xdr:colOff>
      <xdr:row>33</xdr:row>
      <xdr:rowOff>8310</xdr:rowOff>
    </xdr:to>
    <xdr:sp macro="" textlink="">
      <xdr:nvSpPr>
        <xdr:cNvPr id="140" name="楕円 139"/>
        <xdr:cNvSpPr/>
      </xdr:nvSpPr>
      <xdr:spPr>
        <a:xfrm>
          <a:off x="14744700" y="63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56587</xdr:rowOff>
    </xdr:from>
    <xdr:ext cx="469744" cy="259045"/>
    <xdr:sp macro="" textlink="">
      <xdr:nvSpPr>
        <xdr:cNvPr id="141" name="債務償還比率該当値テキスト"/>
        <xdr:cNvSpPr txBox="1"/>
      </xdr:nvSpPr>
      <xdr:spPr>
        <a:xfrm>
          <a:off x="14846300" y="631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135065</xdr:rowOff>
    </xdr:from>
    <xdr:to>
      <xdr:col>72</xdr:col>
      <xdr:colOff>123825</xdr:colOff>
      <xdr:row>33</xdr:row>
      <xdr:rowOff>65215</xdr:rowOff>
    </xdr:to>
    <xdr:sp macro="" textlink="">
      <xdr:nvSpPr>
        <xdr:cNvPr id="142" name="楕円 141"/>
        <xdr:cNvSpPr/>
      </xdr:nvSpPr>
      <xdr:spPr>
        <a:xfrm>
          <a:off x="14033500" y="63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128960</xdr:rowOff>
    </xdr:from>
    <xdr:to>
      <xdr:col>76</xdr:col>
      <xdr:colOff>22225</xdr:colOff>
      <xdr:row>33</xdr:row>
      <xdr:rowOff>14415</xdr:rowOff>
    </xdr:to>
    <xdr:cxnSp macro="">
      <xdr:nvCxnSpPr>
        <xdr:cNvPr id="143" name="直線コネクタ 142"/>
        <xdr:cNvCxnSpPr/>
      </xdr:nvCxnSpPr>
      <xdr:spPr>
        <a:xfrm flipV="1">
          <a:off x="14084300" y="6386885"/>
          <a:ext cx="711200" cy="5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86795</xdr:rowOff>
    </xdr:from>
    <xdr:to>
      <xdr:col>68</xdr:col>
      <xdr:colOff>123825</xdr:colOff>
      <xdr:row>33</xdr:row>
      <xdr:rowOff>16945</xdr:rowOff>
    </xdr:to>
    <xdr:sp macro="" textlink="">
      <xdr:nvSpPr>
        <xdr:cNvPr id="144" name="楕円 143"/>
        <xdr:cNvSpPr/>
      </xdr:nvSpPr>
      <xdr:spPr>
        <a:xfrm>
          <a:off x="13271500" y="63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137595</xdr:rowOff>
    </xdr:from>
    <xdr:to>
      <xdr:col>72</xdr:col>
      <xdr:colOff>73025</xdr:colOff>
      <xdr:row>33</xdr:row>
      <xdr:rowOff>14415</xdr:rowOff>
    </xdr:to>
    <xdr:cxnSp macro="">
      <xdr:nvCxnSpPr>
        <xdr:cNvPr id="145" name="直線コネクタ 144"/>
        <xdr:cNvCxnSpPr/>
      </xdr:nvCxnSpPr>
      <xdr:spPr>
        <a:xfrm>
          <a:off x="13322300" y="6395520"/>
          <a:ext cx="762000" cy="4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86641</xdr:rowOff>
    </xdr:from>
    <xdr:to>
      <xdr:col>64</xdr:col>
      <xdr:colOff>123825</xdr:colOff>
      <xdr:row>33</xdr:row>
      <xdr:rowOff>16791</xdr:rowOff>
    </xdr:to>
    <xdr:sp macro="" textlink="">
      <xdr:nvSpPr>
        <xdr:cNvPr id="146" name="楕円 145"/>
        <xdr:cNvSpPr/>
      </xdr:nvSpPr>
      <xdr:spPr>
        <a:xfrm>
          <a:off x="12509500" y="63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137441</xdr:rowOff>
    </xdr:from>
    <xdr:to>
      <xdr:col>68</xdr:col>
      <xdr:colOff>73025</xdr:colOff>
      <xdr:row>32</xdr:row>
      <xdr:rowOff>137595</xdr:rowOff>
    </xdr:to>
    <xdr:cxnSp macro="">
      <xdr:nvCxnSpPr>
        <xdr:cNvPr id="147" name="直線コネクタ 146"/>
        <xdr:cNvCxnSpPr/>
      </xdr:nvCxnSpPr>
      <xdr:spPr>
        <a:xfrm>
          <a:off x="12560300" y="6395366"/>
          <a:ext cx="762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147828</xdr:rowOff>
    </xdr:from>
    <xdr:to>
      <xdr:col>60</xdr:col>
      <xdr:colOff>123825</xdr:colOff>
      <xdr:row>32</xdr:row>
      <xdr:rowOff>77978</xdr:rowOff>
    </xdr:to>
    <xdr:sp macro="" textlink="">
      <xdr:nvSpPr>
        <xdr:cNvPr id="148" name="楕円 147"/>
        <xdr:cNvSpPr/>
      </xdr:nvSpPr>
      <xdr:spPr>
        <a:xfrm>
          <a:off x="11747500" y="62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27178</xdr:rowOff>
    </xdr:from>
    <xdr:to>
      <xdr:col>64</xdr:col>
      <xdr:colOff>73025</xdr:colOff>
      <xdr:row>32</xdr:row>
      <xdr:rowOff>137441</xdr:rowOff>
    </xdr:to>
    <xdr:cxnSp macro="">
      <xdr:nvCxnSpPr>
        <xdr:cNvPr id="149" name="直線コネクタ 148"/>
        <xdr:cNvCxnSpPr/>
      </xdr:nvCxnSpPr>
      <xdr:spPr>
        <a:xfrm>
          <a:off x="11798300" y="6285103"/>
          <a:ext cx="762000" cy="1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73650</xdr:rowOff>
    </xdr:from>
    <xdr:ext cx="469744" cy="259045"/>
    <xdr:sp macro="" textlink="">
      <xdr:nvSpPr>
        <xdr:cNvPr id="150" name="n_1aveValue債務償還比率"/>
        <xdr:cNvSpPr txBox="1"/>
      </xdr:nvSpPr>
      <xdr:spPr>
        <a:xfrm>
          <a:off x="13836727" y="58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60696</xdr:rowOff>
    </xdr:from>
    <xdr:ext cx="469744" cy="259045"/>
    <xdr:sp macro="" textlink="">
      <xdr:nvSpPr>
        <xdr:cNvPr id="151" name="n_2aveValue債務償還比率"/>
        <xdr:cNvSpPr txBox="1"/>
      </xdr:nvSpPr>
      <xdr:spPr>
        <a:xfrm>
          <a:off x="13087427" y="58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71645</xdr:rowOff>
    </xdr:from>
    <xdr:ext cx="469744" cy="259045"/>
    <xdr:sp macro="" textlink="">
      <xdr:nvSpPr>
        <xdr:cNvPr id="152" name="n_3aveValue債務償還比率"/>
        <xdr:cNvSpPr txBox="1"/>
      </xdr:nvSpPr>
      <xdr:spPr>
        <a:xfrm>
          <a:off x="12325427" y="58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42036</xdr:rowOff>
    </xdr:from>
    <xdr:ext cx="469744" cy="259045"/>
    <xdr:sp macro="" textlink="">
      <xdr:nvSpPr>
        <xdr:cNvPr id="153" name="n_4aveValue債務償還比率"/>
        <xdr:cNvSpPr txBox="1"/>
      </xdr:nvSpPr>
      <xdr:spPr>
        <a:xfrm>
          <a:off x="11563427" y="578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56342</xdr:rowOff>
    </xdr:from>
    <xdr:ext cx="469744" cy="259045"/>
    <xdr:sp macro="" textlink="">
      <xdr:nvSpPr>
        <xdr:cNvPr id="154" name="n_1mainValue債務償還比率"/>
        <xdr:cNvSpPr txBox="1"/>
      </xdr:nvSpPr>
      <xdr:spPr>
        <a:xfrm>
          <a:off x="13836727" y="648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8072</xdr:rowOff>
    </xdr:from>
    <xdr:ext cx="469744" cy="259045"/>
    <xdr:sp macro="" textlink="">
      <xdr:nvSpPr>
        <xdr:cNvPr id="155" name="n_2mainValue債務償還比率"/>
        <xdr:cNvSpPr txBox="1"/>
      </xdr:nvSpPr>
      <xdr:spPr>
        <a:xfrm>
          <a:off x="13087427" y="64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7918</xdr:rowOff>
    </xdr:from>
    <xdr:ext cx="469744" cy="259045"/>
    <xdr:sp macro="" textlink="">
      <xdr:nvSpPr>
        <xdr:cNvPr id="156" name="n_3mainValue債務償還比率"/>
        <xdr:cNvSpPr txBox="1"/>
      </xdr:nvSpPr>
      <xdr:spPr>
        <a:xfrm>
          <a:off x="12325427" y="643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69105</xdr:rowOff>
    </xdr:from>
    <xdr:ext cx="469744" cy="259045"/>
    <xdr:sp macro="" textlink="">
      <xdr:nvSpPr>
        <xdr:cNvPr id="157" name="n_4mainValue債務償還比率"/>
        <xdr:cNvSpPr txBox="1"/>
      </xdr:nvSpPr>
      <xdr:spPr>
        <a:xfrm>
          <a:off x="11563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17,300
326.50
12,166,756
11,825,661
297,119
6,648,816
12,496,218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59690</xdr:rowOff>
    </xdr:from>
    <xdr:to>
      <xdr:col>24</xdr:col>
      <xdr:colOff>114300</xdr:colOff>
      <xdr:row>41</xdr:row>
      <xdr:rowOff>161290</xdr:rowOff>
    </xdr:to>
    <xdr:sp macro="" textlink="">
      <xdr:nvSpPr>
        <xdr:cNvPr id="73" name="楕円 72"/>
        <xdr:cNvSpPr/>
      </xdr:nvSpPr>
      <xdr:spPr>
        <a:xfrm>
          <a:off x="4584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146067</xdr:rowOff>
    </xdr:from>
    <xdr:ext cx="405111" cy="259045"/>
    <xdr:sp macro="" textlink="">
      <xdr:nvSpPr>
        <xdr:cNvPr id="74" name="【道路】&#10;有形固定資産減価償却率該当値テキスト"/>
        <xdr:cNvSpPr txBox="1"/>
      </xdr:nvSpPr>
      <xdr:spPr>
        <a:xfrm>
          <a:off x="4673600" y="700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65405</xdr:rowOff>
    </xdr:from>
    <xdr:to>
      <xdr:col>20</xdr:col>
      <xdr:colOff>38100</xdr:colOff>
      <xdr:row>41</xdr:row>
      <xdr:rowOff>167005</xdr:rowOff>
    </xdr:to>
    <xdr:sp macro="" textlink="">
      <xdr:nvSpPr>
        <xdr:cNvPr id="75" name="楕円 74"/>
        <xdr:cNvSpPr/>
      </xdr:nvSpPr>
      <xdr:spPr>
        <a:xfrm>
          <a:off x="3746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110490</xdr:rowOff>
    </xdr:from>
    <xdr:to>
      <xdr:col>24</xdr:col>
      <xdr:colOff>63500</xdr:colOff>
      <xdr:row>41</xdr:row>
      <xdr:rowOff>116205</xdr:rowOff>
    </xdr:to>
    <xdr:cxnSp macro="">
      <xdr:nvCxnSpPr>
        <xdr:cNvPr id="76" name="直線コネクタ 75"/>
        <xdr:cNvCxnSpPr/>
      </xdr:nvCxnSpPr>
      <xdr:spPr>
        <a:xfrm flipV="1">
          <a:off x="3797300" y="71399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80645</xdr:rowOff>
    </xdr:from>
    <xdr:to>
      <xdr:col>15</xdr:col>
      <xdr:colOff>101600</xdr:colOff>
      <xdr:row>42</xdr:row>
      <xdr:rowOff>10795</xdr:rowOff>
    </xdr:to>
    <xdr:sp macro="" textlink="">
      <xdr:nvSpPr>
        <xdr:cNvPr id="77" name="楕円 76"/>
        <xdr:cNvSpPr/>
      </xdr:nvSpPr>
      <xdr:spPr>
        <a:xfrm>
          <a:off x="2857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116205</xdr:rowOff>
    </xdr:from>
    <xdr:to>
      <xdr:col>19</xdr:col>
      <xdr:colOff>177800</xdr:colOff>
      <xdr:row>41</xdr:row>
      <xdr:rowOff>131445</xdr:rowOff>
    </xdr:to>
    <xdr:cxnSp macro="">
      <xdr:nvCxnSpPr>
        <xdr:cNvPr id="78" name="直線コネクタ 77"/>
        <xdr:cNvCxnSpPr/>
      </xdr:nvCxnSpPr>
      <xdr:spPr>
        <a:xfrm flipV="1">
          <a:off x="2908300" y="71456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65405</xdr:rowOff>
    </xdr:from>
    <xdr:to>
      <xdr:col>10</xdr:col>
      <xdr:colOff>165100</xdr:colOff>
      <xdr:row>41</xdr:row>
      <xdr:rowOff>167005</xdr:rowOff>
    </xdr:to>
    <xdr:sp macro="" textlink="">
      <xdr:nvSpPr>
        <xdr:cNvPr id="79" name="楕円 78"/>
        <xdr:cNvSpPr/>
      </xdr:nvSpPr>
      <xdr:spPr>
        <a:xfrm>
          <a:off x="1968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116205</xdr:rowOff>
    </xdr:from>
    <xdr:to>
      <xdr:col>15</xdr:col>
      <xdr:colOff>50800</xdr:colOff>
      <xdr:row>41</xdr:row>
      <xdr:rowOff>131445</xdr:rowOff>
    </xdr:to>
    <xdr:cxnSp macro="">
      <xdr:nvCxnSpPr>
        <xdr:cNvPr id="80" name="直線コネクタ 79"/>
        <xdr:cNvCxnSpPr/>
      </xdr:nvCxnSpPr>
      <xdr:spPr>
        <a:xfrm>
          <a:off x="2019300" y="71456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137812</xdr:rowOff>
    </xdr:from>
    <xdr:ext cx="405111" cy="259045"/>
    <xdr:sp macro="" textlink="">
      <xdr:nvSpPr>
        <xdr:cNvPr id="81" name="n_1aveValue【道路】&#10;有形固定資産減価償却率"/>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2" name="n_2ave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3" name="n_3aveValue【道路】&#10;有形固定資産減価償却率"/>
        <xdr:cNvSpPr txBox="1"/>
      </xdr:nvSpPr>
      <xdr:spPr>
        <a:xfrm>
          <a:off x="1816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84" name="n_4aveValue【道路】&#10;有形固定資産減価償却率"/>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158132</xdr:rowOff>
    </xdr:from>
    <xdr:ext cx="405111" cy="259045"/>
    <xdr:sp macro="" textlink="">
      <xdr:nvSpPr>
        <xdr:cNvPr id="85" name="n_1mainValue【道路】&#10;有形固定資産減価償却率"/>
        <xdr:cNvSpPr txBox="1"/>
      </xdr:nvSpPr>
      <xdr:spPr>
        <a:xfrm>
          <a:off x="35820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1922</xdr:rowOff>
    </xdr:from>
    <xdr:ext cx="405111" cy="259045"/>
    <xdr:sp macro="" textlink="">
      <xdr:nvSpPr>
        <xdr:cNvPr id="86" name="n_2mainValue【道路】&#10;有形固定資産減価償却率"/>
        <xdr:cNvSpPr txBox="1"/>
      </xdr:nvSpPr>
      <xdr:spPr>
        <a:xfrm>
          <a:off x="2705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158132</xdr:rowOff>
    </xdr:from>
    <xdr:ext cx="405111" cy="259045"/>
    <xdr:sp macro="" textlink="">
      <xdr:nvSpPr>
        <xdr:cNvPr id="87" name="n_3mainValue【道路】&#10;有形固定資産減価償却率"/>
        <xdr:cNvSpPr txBox="1"/>
      </xdr:nvSpPr>
      <xdr:spPr>
        <a:xfrm>
          <a:off x="1816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7" name="テキスト ボックス 106"/>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3" name="直線コネクタ 112"/>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4" name="【道路】&#10;一人当たり延長最小値テキスト"/>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5" name="直線コネクタ 114"/>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6" name="【道路】&#10;一人当たり延長最大値テキスト"/>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17" name="直線コネクタ 116"/>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18" name="【道路】&#10;一人当たり延長平均値テキスト"/>
        <xdr:cNvSpPr txBox="1"/>
      </xdr:nvSpPr>
      <xdr:spPr>
        <a:xfrm>
          <a:off x="10515600" y="656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19" name="フローチャート: 判断 118"/>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0" name="フローチャート: 判断 119"/>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1" name="フローチャート: 判断 120"/>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2" name="フローチャート: 判断 121"/>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3" name="フローチャート: 判断 122"/>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7438</xdr:rowOff>
    </xdr:from>
    <xdr:to>
      <xdr:col>55</xdr:col>
      <xdr:colOff>50800</xdr:colOff>
      <xdr:row>40</xdr:row>
      <xdr:rowOff>109038</xdr:rowOff>
    </xdr:to>
    <xdr:sp macro="" textlink="">
      <xdr:nvSpPr>
        <xdr:cNvPr id="129" name="楕円 128"/>
        <xdr:cNvSpPr/>
      </xdr:nvSpPr>
      <xdr:spPr>
        <a:xfrm>
          <a:off x="104267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157315</xdr:rowOff>
    </xdr:from>
    <xdr:ext cx="534377" cy="259045"/>
    <xdr:sp macro="" textlink="">
      <xdr:nvSpPr>
        <xdr:cNvPr id="130" name="【道路】&#10;一人当たり延長該当値テキスト"/>
        <xdr:cNvSpPr txBox="1"/>
      </xdr:nvSpPr>
      <xdr:spPr>
        <a:xfrm>
          <a:off x="10515600" y="68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13219</xdr:rowOff>
    </xdr:from>
    <xdr:to>
      <xdr:col>50</xdr:col>
      <xdr:colOff>165100</xdr:colOff>
      <xdr:row>40</xdr:row>
      <xdr:rowOff>114819</xdr:rowOff>
    </xdr:to>
    <xdr:sp macro="" textlink="">
      <xdr:nvSpPr>
        <xdr:cNvPr id="131" name="楕円 130"/>
        <xdr:cNvSpPr/>
      </xdr:nvSpPr>
      <xdr:spPr>
        <a:xfrm>
          <a:off x="9588500" y="68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58238</xdr:rowOff>
    </xdr:from>
    <xdr:to>
      <xdr:col>55</xdr:col>
      <xdr:colOff>0</xdr:colOff>
      <xdr:row>40</xdr:row>
      <xdr:rowOff>64019</xdr:rowOff>
    </xdr:to>
    <xdr:cxnSp macro="">
      <xdr:nvCxnSpPr>
        <xdr:cNvPr id="132" name="直線コネクタ 131"/>
        <xdr:cNvCxnSpPr/>
      </xdr:nvCxnSpPr>
      <xdr:spPr>
        <a:xfrm flipV="1">
          <a:off x="9639300" y="6916238"/>
          <a:ext cx="8382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17867</xdr:rowOff>
    </xdr:from>
    <xdr:to>
      <xdr:col>46</xdr:col>
      <xdr:colOff>38100</xdr:colOff>
      <xdr:row>40</xdr:row>
      <xdr:rowOff>119467</xdr:rowOff>
    </xdr:to>
    <xdr:sp macro="" textlink="">
      <xdr:nvSpPr>
        <xdr:cNvPr id="133" name="楕円 132"/>
        <xdr:cNvSpPr/>
      </xdr:nvSpPr>
      <xdr:spPr>
        <a:xfrm>
          <a:off x="8699500" y="687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64019</xdr:rowOff>
    </xdr:from>
    <xdr:to>
      <xdr:col>50</xdr:col>
      <xdr:colOff>114300</xdr:colOff>
      <xdr:row>40</xdr:row>
      <xdr:rowOff>68667</xdr:rowOff>
    </xdr:to>
    <xdr:cxnSp macro="">
      <xdr:nvCxnSpPr>
        <xdr:cNvPr id="134" name="直線コネクタ 133"/>
        <xdr:cNvCxnSpPr/>
      </xdr:nvCxnSpPr>
      <xdr:spPr>
        <a:xfrm flipV="1">
          <a:off x="8750300" y="6922019"/>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27327</xdr:rowOff>
    </xdr:from>
    <xdr:to>
      <xdr:col>41</xdr:col>
      <xdr:colOff>101600</xdr:colOff>
      <xdr:row>40</xdr:row>
      <xdr:rowOff>128927</xdr:rowOff>
    </xdr:to>
    <xdr:sp macro="" textlink="">
      <xdr:nvSpPr>
        <xdr:cNvPr id="135" name="楕円 134"/>
        <xdr:cNvSpPr/>
      </xdr:nvSpPr>
      <xdr:spPr>
        <a:xfrm>
          <a:off x="7810500" y="68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68667</xdr:rowOff>
    </xdr:from>
    <xdr:to>
      <xdr:col>45</xdr:col>
      <xdr:colOff>177800</xdr:colOff>
      <xdr:row>40</xdr:row>
      <xdr:rowOff>78127</xdr:rowOff>
    </xdr:to>
    <xdr:cxnSp macro="">
      <xdr:nvCxnSpPr>
        <xdr:cNvPr id="136" name="直線コネクタ 135"/>
        <xdr:cNvCxnSpPr/>
      </xdr:nvCxnSpPr>
      <xdr:spPr>
        <a:xfrm flipV="1">
          <a:off x="7861300" y="6926667"/>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37" name="n_1aveValue【道路】&#10;一人当たり延長"/>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38" name="n_2aveValue【道路】&#10;一人当たり延長"/>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39" name="n_3aveValue【道路】&#10;一人当たり延長"/>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0" name="n_4aveValue【道路】&#10;一人当たり延長"/>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105946</xdr:rowOff>
    </xdr:from>
    <xdr:ext cx="534377" cy="259045"/>
    <xdr:sp macro="" textlink="">
      <xdr:nvSpPr>
        <xdr:cNvPr id="141" name="n_1mainValue【道路】&#10;一人当たり延長"/>
        <xdr:cNvSpPr txBox="1"/>
      </xdr:nvSpPr>
      <xdr:spPr>
        <a:xfrm>
          <a:off x="9359411" y="696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110594</xdr:rowOff>
    </xdr:from>
    <xdr:ext cx="534377" cy="259045"/>
    <xdr:sp macro="" textlink="">
      <xdr:nvSpPr>
        <xdr:cNvPr id="142" name="n_2mainValue【道路】&#10;一人当たり延長"/>
        <xdr:cNvSpPr txBox="1"/>
      </xdr:nvSpPr>
      <xdr:spPr>
        <a:xfrm>
          <a:off x="8483111" y="69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120054</xdr:rowOff>
    </xdr:from>
    <xdr:ext cx="534377" cy="259045"/>
    <xdr:sp macro="" textlink="">
      <xdr:nvSpPr>
        <xdr:cNvPr id="143" name="n_3mainValue【道路】&#10;一人当たり延長"/>
        <xdr:cNvSpPr txBox="1"/>
      </xdr:nvSpPr>
      <xdr:spPr>
        <a:xfrm>
          <a:off x="7594111" y="697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6" name="テキスト ボックス 155"/>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66" name="直線コネクタ 165"/>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67" name="【橋りょう・トンネル】&#10;有形固定資産減価償却率最小値テキスト"/>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68" name="直線コネクタ 167"/>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69" name="【橋りょう・トンネル】&#10;有形固定資産減価償却率最大値テキスト"/>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0" name="直線コネクタ 169"/>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55643</xdr:rowOff>
    </xdr:from>
    <xdr:ext cx="405111" cy="259045"/>
    <xdr:sp macro="" textlink="">
      <xdr:nvSpPr>
        <xdr:cNvPr id="171" name="【橋りょう・トンネル】&#10;有形固定資産減価償却率平均値テキスト"/>
        <xdr:cNvSpPr txBox="1"/>
      </xdr:nvSpPr>
      <xdr:spPr>
        <a:xfrm>
          <a:off x="4673600" y="9999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2" name="フローチャート: 判断 171"/>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3" name="フローチャート: 判断 172"/>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74" name="フローチャート: 判断 173"/>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75" name="フローチャート: 判断 174"/>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76" name="フローチャート: 判断 175"/>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82" name="楕円 181"/>
        <xdr:cNvSpPr/>
      </xdr:nvSpPr>
      <xdr:spPr>
        <a:xfrm>
          <a:off x="4584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6367</xdr:rowOff>
    </xdr:from>
    <xdr:ext cx="405111" cy="259045"/>
    <xdr:sp macro="" textlink="">
      <xdr:nvSpPr>
        <xdr:cNvPr id="183" name="【橋りょう・トンネル】&#10;有形固定資産減価償却率該当値テキスト"/>
        <xdr:cNvSpPr txBox="1"/>
      </xdr:nvSpPr>
      <xdr:spPr>
        <a:xfrm>
          <a:off x="4673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118364</xdr:rowOff>
    </xdr:from>
    <xdr:to>
      <xdr:col>20</xdr:col>
      <xdr:colOff>38100</xdr:colOff>
      <xdr:row>57</xdr:row>
      <xdr:rowOff>48514</xdr:rowOff>
    </xdr:to>
    <xdr:sp macro="" textlink="">
      <xdr:nvSpPr>
        <xdr:cNvPr id="184" name="楕円 183"/>
        <xdr:cNvSpPr/>
      </xdr:nvSpPr>
      <xdr:spPr>
        <a:xfrm>
          <a:off x="3746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169164</xdr:rowOff>
    </xdr:from>
    <xdr:to>
      <xdr:col>24</xdr:col>
      <xdr:colOff>63500</xdr:colOff>
      <xdr:row>57</xdr:row>
      <xdr:rowOff>34290</xdr:rowOff>
    </xdr:to>
    <xdr:cxnSp macro="">
      <xdr:nvCxnSpPr>
        <xdr:cNvPr id="185" name="直線コネクタ 184"/>
        <xdr:cNvCxnSpPr/>
      </xdr:nvCxnSpPr>
      <xdr:spPr>
        <a:xfrm>
          <a:off x="3797300" y="97703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84074</xdr:rowOff>
    </xdr:from>
    <xdr:to>
      <xdr:col>15</xdr:col>
      <xdr:colOff>101600</xdr:colOff>
      <xdr:row>57</xdr:row>
      <xdr:rowOff>14224</xdr:rowOff>
    </xdr:to>
    <xdr:sp macro="" textlink="">
      <xdr:nvSpPr>
        <xdr:cNvPr id="186" name="楕円 185"/>
        <xdr:cNvSpPr/>
      </xdr:nvSpPr>
      <xdr:spPr>
        <a:xfrm>
          <a:off x="2857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134874</xdr:rowOff>
    </xdr:from>
    <xdr:to>
      <xdr:col>19</xdr:col>
      <xdr:colOff>177800</xdr:colOff>
      <xdr:row>56</xdr:row>
      <xdr:rowOff>169164</xdr:rowOff>
    </xdr:to>
    <xdr:cxnSp macro="">
      <xdr:nvCxnSpPr>
        <xdr:cNvPr id="187" name="直線コネクタ 186"/>
        <xdr:cNvCxnSpPr/>
      </xdr:nvCxnSpPr>
      <xdr:spPr>
        <a:xfrm>
          <a:off x="2908300" y="97360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84074</xdr:rowOff>
    </xdr:from>
    <xdr:to>
      <xdr:col>10</xdr:col>
      <xdr:colOff>165100</xdr:colOff>
      <xdr:row>57</xdr:row>
      <xdr:rowOff>14224</xdr:rowOff>
    </xdr:to>
    <xdr:sp macro="" textlink="">
      <xdr:nvSpPr>
        <xdr:cNvPr id="188" name="楕円 187"/>
        <xdr:cNvSpPr/>
      </xdr:nvSpPr>
      <xdr:spPr>
        <a:xfrm>
          <a:off x="1968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134874</xdr:rowOff>
    </xdr:from>
    <xdr:to>
      <xdr:col>15</xdr:col>
      <xdr:colOff>50800</xdr:colOff>
      <xdr:row>56</xdr:row>
      <xdr:rowOff>134874</xdr:rowOff>
    </xdr:to>
    <xdr:cxnSp macro="">
      <xdr:nvCxnSpPr>
        <xdr:cNvPr id="189" name="直線コネクタ 188"/>
        <xdr:cNvCxnSpPr/>
      </xdr:nvCxnSpPr>
      <xdr:spPr>
        <a:xfrm>
          <a:off x="2019300" y="9736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90" name="n_1aveValue【橋りょう・トンネル】&#10;有形固定資産減価償却率"/>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133367</xdr:rowOff>
    </xdr:from>
    <xdr:ext cx="405111" cy="259045"/>
    <xdr:sp macro="" textlink="">
      <xdr:nvSpPr>
        <xdr:cNvPr id="191" name="n_2aveValue【橋りょう・トンネル】&#10;有形固定資産減価償却率"/>
        <xdr:cNvSpPr txBox="1"/>
      </xdr:nvSpPr>
      <xdr:spPr>
        <a:xfrm>
          <a:off x="2705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96791</xdr:rowOff>
    </xdr:from>
    <xdr:ext cx="405111" cy="259045"/>
    <xdr:sp macro="" textlink="">
      <xdr:nvSpPr>
        <xdr:cNvPr id="192" name="n_3aveValue【橋りょう・トンネル】&#10;有形固定資産減価償却率"/>
        <xdr:cNvSpPr txBox="1"/>
      </xdr:nvSpPr>
      <xdr:spPr>
        <a:xfrm>
          <a:off x="1816744"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108475</xdr:rowOff>
    </xdr:from>
    <xdr:ext cx="405111" cy="259045"/>
    <xdr:sp macro="" textlink="">
      <xdr:nvSpPr>
        <xdr:cNvPr id="193" name="n_4aveValue【橋りょう・トンネル】&#10;有形固定資産減価償却率"/>
        <xdr:cNvSpPr txBox="1"/>
      </xdr:nvSpPr>
      <xdr:spPr>
        <a:xfrm>
          <a:off x="927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65041</xdr:rowOff>
    </xdr:from>
    <xdr:ext cx="405111" cy="259045"/>
    <xdr:sp macro="" textlink="">
      <xdr:nvSpPr>
        <xdr:cNvPr id="194" name="n_1mainValue【橋りょう・トンネル】&#10;有形固定資産減価償却率"/>
        <xdr:cNvSpPr txBox="1"/>
      </xdr:nvSpPr>
      <xdr:spPr>
        <a:xfrm>
          <a:off x="3582044"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30751</xdr:rowOff>
    </xdr:from>
    <xdr:ext cx="405111" cy="259045"/>
    <xdr:sp macro="" textlink="">
      <xdr:nvSpPr>
        <xdr:cNvPr id="195" name="n_2mainValue【橋りょう・トンネル】&#10;有形固定資産減価償却率"/>
        <xdr:cNvSpPr txBox="1"/>
      </xdr:nvSpPr>
      <xdr:spPr>
        <a:xfrm>
          <a:off x="2705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30751</xdr:rowOff>
    </xdr:from>
    <xdr:ext cx="405111" cy="259045"/>
    <xdr:sp macro="" textlink="">
      <xdr:nvSpPr>
        <xdr:cNvPr id="196" name="n_3mainValue【橋りょう・トンネル】&#10;有形固定資産減価償却率"/>
        <xdr:cNvSpPr txBox="1"/>
      </xdr:nvSpPr>
      <xdr:spPr>
        <a:xfrm>
          <a:off x="1816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22" name="直線コネクタ 221"/>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23" name="【橋りょう・トンネル】&#10;一人当たり有形固定資産（償却資産）額最小値テキスト"/>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24" name="直線コネクタ 223"/>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25" name="【橋りょう・トンネル】&#10;一人当たり有形固定資産（償却資産）額最大値テキスト"/>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26" name="直線コネクタ 225"/>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106683</xdr:rowOff>
    </xdr:from>
    <xdr:ext cx="599010" cy="259045"/>
    <xdr:sp macro="" textlink="">
      <xdr:nvSpPr>
        <xdr:cNvPr id="227" name="【橋りょう・トンネル】&#10;一人当たり有形固定資産（償却資産）額平均値テキスト"/>
        <xdr:cNvSpPr txBox="1"/>
      </xdr:nvSpPr>
      <xdr:spPr>
        <a:xfrm>
          <a:off x="10515600" y="10565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28" name="フローチャート: 判断 227"/>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29" name="フローチャート: 判断 228"/>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0" name="フローチャート: 判断 229"/>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31" name="フローチャート: 判断 230"/>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32" name="フローチャート: 判断 231"/>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107779</xdr:rowOff>
    </xdr:from>
    <xdr:to>
      <xdr:col>55</xdr:col>
      <xdr:colOff>50800</xdr:colOff>
      <xdr:row>62</xdr:row>
      <xdr:rowOff>37929</xdr:rowOff>
    </xdr:to>
    <xdr:sp macro="" textlink="">
      <xdr:nvSpPr>
        <xdr:cNvPr id="238" name="楕円 237"/>
        <xdr:cNvSpPr/>
      </xdr:nvSpPr>
      <xdr:spPr>
        <a:xfrm>
          <a:off x="10426700" y="105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130656</xdr:rowOff>
    </xdr:from>
    <xdr:ext cx="599010" cy="259045"/>
    <xdr:sp macro="" textlink="">
      <xdr:nvSpPr>
        <xdr:cNvPr id="239" name="【橋りょう・トンネル】&#10;一人当たり有形固定資産（償却資産）額該当値テキスト"/>
        <xdr:cNvSpPr txBox="1"/>
      </xdr:nvSpPr>
      <xdr:spPr>
        <a:xfrm>
          <a:off x="10515600" y="1041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115848</xdr:rowOff>
    </xdr:from>
    <xdr:to>
      <xdr:col>50</xdr:col>
      <xdr:colOff>165100</xdr:colOff>
      <xdr:row>62</xdr:row>
      <xdr:rowOff>45998</xdr:rowOff>
    </xdr:to>
    <xdr:sp macro="" textlink="">
      <xdr:nvSpPr>
        <xdr:cNvPr id="240" name="楕円 239"/>
        <xdr:cNvSpPr/>
      </xdr:nvSpPr>
      <xdr:spPr>
        <a:xfrm>
          <a:off x="9588500" y="105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158579</xdr:rowOff>
    </xdr:from>
    <xdr:to>
      <xdr:col>55</xdr:col>
      <xdr:colOff>0</xdr:colOff>
      <xdr:row>61</xdr:row>
      <xdr:rowOff>166648</xdr:rowOff>
    </xdr:to>
    <xdr:cxnSp macro="">
      <xdr:nvCxnSpPr>
        <xdr:cNvPr id="241" name="直線コネクタ 240"/>
        <xdr:cNvCxnSpPr/>
      </xdr:nvCxnSpPr>
      <xdr:spPr>
        <a:xfrm flipV="1">
          <a:off x="9639300" y="10617029"/>
          <a:ext cx="8382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121979</xdr:rowOff>
    </xdr:from>
    <xdr:to>
      <xdr:col>46</xdr:col>
      <xdr:colOff>38100</xdr:colOff>
      <xdr:row>62</xdr:row>
      <xdr:rowOff>52129</xdr:rowOff>
    </xdr:to>
    <xdr:sp macro="" textlink="">
      <xdr:nvSpPr>
        <xdr:cNvPr id="242" name="楕円 241"/>
        <xdr:cNvSpPr/>
      </xdr:nvSpPr>
      <xdr:spPr>
        <a:xfrm>
          <a:off x="8699500" y="105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166648</xdr:rowOff>
    </xdr:from>
    <xdr:to>
      <xdr:col>50</xdr:col>
      <xdr:colOff>114300</xdr:colOff>
      <xdr:row>62</xdr:row>
      <xdr:rowOff>1329</xdr:rowOff>
    </xdr:to>
    <xdr:cxnSp macro="">
      <xdr:nvCxnSpPr>
        <xdr:cNvPr id="243" name="直線コネクタ 242"/>
        <xdr:cNvCxnSpPr/>
      </xdr:nvCxnSpPr>
      <xdr:spPr>
        <a:xfrm flipV="1">
          <a:off x="8750300" y="10625098"/>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130181</xdr:rowOff>
    </xdr:from>
    <xdr:to>
      <xdr:col>41</xdr:col>
      <xdr:colOff>101600</xdr:colOff>
      <xdr:row>62</xdr:row>
      <xdr:rowOff>60331</xdr:rowOff>
    </xdr:to>
    <xdr:sp macro="" textlink="">
      <xdr:nvSpPr>
        <xdr:cNvPr id="244" name="楕円 243"/>
        <xdr:cNvSpPr/>
      </xdr:nvSpPr>
      <xdr:spPr>
        <a:xfrm>
          <a:off x="7810500" y="10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1329</xdr:rowOff>
    </xdr:from>
    <xdr:to>
      <xdr:col>45</xdr:col>
      <xdr:colOff>177800</xdr:colOff>
      <xdr:row>62</xdr:row>
      <xdr:rowOff>9531</xdr:rowOff>
    </xdr:to>
    <xdr:cxnSp macro="">
      <xdr:nvCxnSpPr>
        <xdr:cNvPr id="245" name="直線コネクタ 244"/>
        <xdr:cNvCxnSpPr/>
      </xdr:nvCxnSpPr>
      <xdr:spPr>
        <a:xfrm flipV="1">
          <a:off x="7861300" y="10631229"/>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121640</xdr:rowOff>
    </xdr:from>
    <xdr:ext cx="599010" cy="259045"/>
    <xdr:sp macro="" textlink="">
      <xdr:nvSpPr>
        <xdr:cNvPr id="246" name="n_1aveValue【橋りょう・トンネル】&#10;一人当たり有形固定資産（償却資産）額"/>
        <xdr:cNvSpPr txBox="1"/>
      </xdr:nvSpPr>
      <xdr:spPr>
        <a:xfrm>
          <a:off x="9327095" y="1075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131288</xdr:rowOff>
    </xdr:from>
    <xdr:ext cx="599010" cy="259045"/>
    <xdr:sp macro="" textlink="">
      <xdr:nvSpPr>
        <xdr:cNvPr id="247" name="n_2aveValue【橋りょう・トンネル】&#10;一人当たり有形固定資産（償却資産）額"/>
        <xdr:cNvSpPr txBox="1"/>
      </xdr:nvSpPr>
      <xdr:spPr>
        <a:xfrm>
          <a:off x="8450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93027</xdr:rowOff>
    </xdr:from>
    <xdr:ext cx="599010" cy="259045"/>
    <xdr:sp macro="" textlink="">
      <xdr:nvSpPr>
        <xdr:cNvPr id="248" name="n_3aveValue【橋りょう・トンネル】&#10;一人当たり有形固定資産（償却資産）額"/>
        <xdr:cNvSpPr txBox="1"/>
      </xdr:nvSpPr>
      <xdr:spPr>
        <a:xfrm>
          <a:off x="7561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89357</xdr:rowOff>
    </xdr:from>
    <xdr:ext cx="599010" cy="259045"/>
    <xdr:sp macro="" textlink="">
      <xdr:nvSpPr>
        <xdr:cNvPr id="249" name="n_4aveValue【橋りょう・トンネル】&#10;一人当たり有形固定資産（償却資産）額"/>
        <xdr:cNvSpPr txBox="1"/>
      </xdr:nvSpPr>
      <xdr:spPr>
        <a:xfrm>
          <a:off x="6672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62525</xdr:rowOff>
    </xdr:from>
    <xdr:ext cx="599010" cy="259045"/>
    <xdr:sp macro="" textlink="">
      <xdr:nvSpPr>
        <xdr:cNvPr id="250" name="n_1mainValue【橋りょう・トンネル】&#10;一人当たり有形固定資産（償却資産）額"/>
        <xdr:cNvSpPr txBox="1"/>
      </xdr:nvSpPr>
      <xdr:spPr>
        <a:xfrm>
          <a:off x="9327095" y="1034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68656</xdr:rowOff>
    </xdr:from>
    <xdr:ext cx="599010" cy="259045"/>
    <xdr:sp macro="" textlink="">
      <xdr:nvSpPr>
        <xdr:cNvPr id="251" name="n_2mainValue【橋りょう・トンネル】&#10;一人当たり有形固定資産（償却資産）額"/>
        <xdr:cNvSpPr txBox="1"/>
      </xdr:nvSpPr>
      <xdr:spPr>
        <a:xfrm>
          <a:off x="8450795" y="103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76858</xdr:rowOff>
    </xdr:from>
    <xdr:ext cx="599010" cy="259045"/>
    <xdr:sp macro="" textlink="">
      <xdr:nvSpPr>
        <xdr:cNvPr id="252" name="n_3mainValue【橋りょう・トンネル】&#10;一人当たり有形固定資産（償却資産）額"/>
        <xdr:cNvSpPr txBox="1"/>
      </xdr:nvSpPr>
      <xdr:spPr>
        <a:xfrm>
          <a:off x="7561795" y="103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5" name="テキスト ボックス 27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79" name="直線コネクタ 278"/>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82"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83" name="直線コネクタ 282"/>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84" name="【公営住宅】&#10;有形固定資産減価償却率平均値テキスト"/>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85" name="フローチャート: 判断 284"/>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86" name="フローチャート: 判断 285"/>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87" name="フローチャート: 判断 286"/>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288" name="フローチャート: 判断 287"/>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289" name="フローチャート: 判断 288"/>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144055</xdr:rowOff>
    </xdr:from>
    <xdr:to>
      <xdr:col>24</xdr:col>
      <xdr:colOff>114300</xdr:colOff>
      <xdr:row>81</xdr:row>
      <xdr:rowOff>74205</xdr:rowOff>
    </xdr:to>
    <xdr:sp macro="" textlink="">
      <xdr:nvSpPr>
        <xdr:cNvPr id="295" name="楕円 294"/>
        <xdr:cNvSpPr/>
      </xdr:nvSpPr>
      <xdr:spPr>
        <a:xfrm>
          <a:off x="45847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166932</xdr:rowOff>
    </xdr:from>
    <xdr:ext cx="405111" cy="259045"/>
    <xdr:sp macro="" textlink="">
      <xdr:nvSpPr>
        <xdr:cNvPr id="296" name="【公営住宅】&#10;有形固定資産減価償却率該当値テキスト"/>
        <xdr:cNvSpPr txBox="1"/>
      </xdr:nvSpPr>
      <xdr:spPr>
        <a:xfrm>
          <a:off x="4673600" y="1371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97" name="楕円 296"/>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81</xdr:row>
      <xdr:rowOff>23405</xdr:rowOff>
    </xdr:to>
    <xdr:cxnSp macro="">
      <xdr:nvCxnSpPr>
        <xdr:cNvPr id="298" name="直線コネクタ 297"/>
        <xdr:cNvCxnSpPr/>
      </xdr:nvCxnSpPr>
      <xdr:spPr>
        <a:xfrm>
          <a:off x="3797300" y="13845539"/>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168548</xdr:rowOff>
    </xdr:from>
    <xdr:to>
      <xdr:col>15</xdr:col>
      <xdr:colOff>101600</xdr:colOff>
      <xdr:row>80</xdr:row>
      <xdr:rowOff>98698</xdr:rowOff>
    </xdr:to>
    <xdr:sp macro="" textlink="">
      <xdr:nvSpPr>
        <xdr:cNvPr id="299" name="楕円 298"/>
        <xdr:cNvSpPr/>
      </xdr:nvSpPr>
      <xdr:spPr>
        <a:xfrm>
          <a:off x="2857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47898</xdr:rowOff>
    </xdr:from>
    <xdr:to>
      <xdr:col>19</xdr:col>
      <xdr:colOff>177800</xdr:colOff>
      <xdr:row>80</xdr:row>
      <xdr:rowOff>129539</xdr:rowOff>
    </xdr:to>
    <xdr:cxnSp macro="">
      <xdr:nvCxnSpPr>
        <xdr:cNvPr id="300" name="直線コネクタ 299"/>
        <xdr:cNvCxnSpPr/>
      </xdr:nvCxnSpPr>
      <xdr:spPr>
        <a:xfrm>
          <a:off x="2908300" y="13763898"/>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83638</xdr:rowOff>
    </xdr:from>
    <xdr:to>
      <xdr:col>10</xdr:col>
      <xdr:colOff>165100</xdr:colOff>
      <xdr:row>80</xdr:row>
      <xdr:rowOff>13788</xdr:rowOff>
    </xdr:to>
    <xdr:sp macro="" textlink="">
      <xdr:nvSpPr>
        <xdr:cNvPr id="301" name="楕円 300"/>
        <xdr:cNvSpPr/>
      </xdr:nvSpPr>
      <xdr:spPr>
        <a:xfrm>
          <a:off x="1968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134438</xdr:rowOff>
    </xdr:from>
    <xdr:to>
      <xdr:col>15</xdr:col>
      <xdr:colOff>50800</xdr:colOff>
      <xdr:row>80</xdr:row>
      <xdr:rowOff>47898</xdr:rowOff>
    </xdr:to>
    <xdr:cxnSp macro="">
      <xdr:nvCxnSpPr>
        <xdr:cNvPr id="302" name="直線コネクタ 301"/>
        <xdr:cNvCxnSpPr/>
      </xdr:nvCxnSpPr>
      <xdr:spPr>
        <a:xfrm>
          <a:off x="2019300" y="13678988"/>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75128</xdr:rowOff>
    </xdr:from>
    <xdr:ext cx="405111" cy="259045"/>
    <xdr:sp macro="" textlink="">
      <xdr:nvSpPr>
        <xdr:cNvPr id="303" name="n_1aveValue【公営住宅】&#10;有形固定資産減価償却率"/>
        <xdr:cNvSpPr txBox="1"/>
      </xdr:nvSpPr>
      <xdr:spPr>
        <a:xfrm>
          <a:off x="3582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39206</xdr:rowOff>
    </xdr:from>
    <xdr:ext cx="405111" cy="259045"/>
    <xdr:sp macro="" textlink="">
      <xdr:nvSpPr>
        <xdr:cNvPr id="304" name="n_2aveValue【公営住宅】&#10;有形固定資産減価償却率"/>
        <xdr:cNvSpPr txBox="1"/>
      </xdr:nvSpPr>
      <xdr:spPr>
        <a:xfrm>
          <a:off x="2705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9814</xdr:rowOff>
    </xdr:from>
    <xdr:ext cx="405111" cy="259045"/>
    <xdr:sp macro="" textlink="">
      <xdr:nvSpPr>
        <xdr:cNvPr id="305" name="n_3aveValue【公営住宅】&#10;有形固定資産減価償却率"/>
        <xdr:cNvSpPr txBox="1"/>
      </xdr:nvSpPr>
      <xdr:spPr>
        <a:xfrm>
          <a:off x="18167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06" name="n_4aveValue【公営住宅】&#10;有形固定資産減価償却率"/>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307" name="n_1mainValue【公営住宅】&#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115225</xdr:rowOff>
    </xdr:from>
    <xdr:ext cx="405111" cy="259045"/>
    <xdr:sp macro="" textlink="">
      <xdr:nvSpPr>
        <xdr:cNvPr id="308" name="n_2mainValue【公営住宅】&#10;有形固定資産減価償却率"/>
        <xdr:cNvSpPr txBox="1"/>
      </xdr:nvSpPr>
      <xdr:spPr>
        <a:xfrm>
          <a:off x="2705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30315</xdr:rowOff>
    </xdr:from>
    <xdr:ext cx="405111" cy="259045"/>
    <xdr:sp macro="" textlink="">
      <xdr:nvSpPr>
        <xdr:cNvPr id="309" name="n_3mainValue【公営住宅】&#10;有形固定資産減価償却率"/>
        <xdr:cNvSpPr txBox="1"/>
      </xdr:nvSpPr>
      <xdr:spPr>
        <a:xfrm>
          <a:off x="18167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5" name="テキスト ボックス 32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7" name="テキスト ボックス 32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9" name="テキスト ボックス 32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1" name="テキスト ボックス 33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33" name="直線コネクタ 332"/>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34" name="【公営住宅】&#10;一人当たり面積最小値テキスト"/>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35" name="直線コネクタ 334"/>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36" name="【公営住宅】&#10;一人当たり面積最大値テキスト"/>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37" name="直線コネクタ 336"/>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38" name="【公営住宅】&#10;一人当たり面積平均値テキスト"/>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39" name="フローチャート: 判断 338"/>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40" name="フローチャート: 判断 339"/>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41" name="フローチャート: 判断 340"/>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42" name="フローチャート: 判断 341"/>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43" name="フローチャート: 判断 342"/>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170790</xdr:rowOff>
    </xdr:from>
    <xdr:to>
      <xdr:col>55</xdr:col>
      <xdr:colOff>50800</xdr:colOff>
      <xdr:row>86</xdr:row>
      <xdr:rowOff>100940</xdr:rowOff>
    </xdr:to>
    <xdr:sp macro="" textlink="">
      <xdr:nvSpPr>
        <xdr:cNvPr id="349" name="楕円 348"/>
        <xdr:cNvSpPr/>
      </xdr:nvSpPr>
      <xdr:spPr>
        <a:xfrm>
          <a:off x="10426700" y="147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85717</xdr:rowOff>
    </xdr:from>
    <xdr:ext cx="469744" cy="259045"/>
    <xdr:sp macro="" textlink="">
      <xdr:nvSpPr>
        <xdr:cNvPr id="350" name="【公営住宅】&#10;一人当たり面積該当値テキスト"/>
        <xdr:cNvSpPr txBox="1"/>
      </xdr:nvSpPr>
      <xdr:spPr>
        <a:xfrm>
          <a:off x="10515600" y="146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330</xdr:rowOff>
    </xdr:from>
    <xdr:to>
      <xdr:col>50</xdr:col>
      <xdr:colOff>165100</xdr:colOff>
      <xdr:row>86</xdr:row>
      <xdr:rowOff>101930</xdr:rowOff>
    </xdr:to>
    <xdr:sp macro="" textlink="">
      <xdr:nvSpPr>
        <xdr:cNvPr id="351" name="楕円 350"/>
        <xdr:cNvSpPr/>
      </xdr:nvSpPr>
      <xdr:spPr>
        <a:xfrm>
          <a:off x="9588500" y="1474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50140</xdr:rowOff>
    </xdr:from>
    <xdr:to>
      <xdr:col>55</xdr:col>
      <xdr:colOff>0</xdr:colOff>
      <xdr:row>86</xdr:row>
      <xdr:rowOff>51130</xdr:rowOff>
    </xdr:to>
    <xdr:cxnSp macro="">
      <xdr:nvCxnSpPr>
        <xdr:cNvPr id="352" name="直線コネクタ 351"/>
        <xdr:cNvCxnSpPr/>
      </xdr:nvCxnSpPr>
      <xdr:spPr>
        <a:xfrm flipV="1">
          <a:off x="9639300" y="14794840"/>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1093</xdr:rowOff>
    </xdr:from>
    <xdr:to>
      <xdr:col>46</xdr:col>
      <xdr:colOff>38100</xdr:colOff>
      <xdr:row>86</xdr:row>
      <xdr:rowOff>102693</xdr:rowOff>
    </xdr:to>
    <xdr:sp macro="" textlink="">
      <xdr:nvSpPr>
        <xdr:cNvPr id="353" name="楕円 352"/>
        <xdr:cNvSpPr/>
      </xdr:nvSpPr>
      <xdr:spPr>
        <a:xfrm>
          <a:off x="8699500" y="147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51130</xdr:rowOff>
    </xdr:from>
    <xdr:to>
      <xdr:col>50</xdr:col>
      <xdr:colOff>114300</xdr:colOff>
      <xdr:row>86</xdr:row>
      <xdr:rowOff>51893</xdr:rowOff>
    </xdr:to>
    <xdr:cxnSp macro="">
      <xdr:nvCxnSpPr>
        <xdr:cNvPr id="354" name="直線コネクタ 353"/>
        <xdr:cNvCxnSpPr/>
      </xdr:nvCxnSpPr>
      <xdr:spPr>
        <a:xfrm flipV="1">
          <a:off x="8750300" y="1479583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2160</xdr:rowOff>
    </xdr:from>
    <xdr:to>
      <xdr:col>41</xdr:col>
      <xdr:colOff>101600</xdr:colOff>
      <xdr:row>86</xdr:row>
      <xdr:rowOff>103760</xdr:rowOff>
    </xdr:to>
    <xdr:sp macro="" textlink="">
      <xdr:nvSpPr>
        <xdr:cNvPr id="355" name="楕円 354"/>
        <xdr:cNvSpPr/>
      </xdr:nvSpPr>
      <xdr:spPr>
        <a:xfrm>
          <a:off x="7810500" y="147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51893</xdr:rowOff>
    </xdr:from>
    <xdr:to>
      <xdr:col>45</xdr:col>
      <xdr:colOff>177800</xdr:colOff>
      <xdr:row>86</xdr:row>
      <xdr:rowOff>52960</xdr:rowOff>
    </xdr:to>
    <xdr:cxnSp macro="">
      <xdr:nvCxnSpPr>
        <xdr:cNvPr id="356" name="直線コネクタ 355"/>
        <xdr:cNvCxnSpPr/>
      </xdr:nvCxnSpPr>
      <xdr:spPr>
        <a:xfrm flipV="1">
          <a:off x="7861300" y="1479659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57" name="n_1aveValue【公営住宅】&#10;一人当たり面積"/>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58" name="n_2aveValue【公営住宅】&#10;一人当たり面積"/>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71138</xdr:rowOff>
    </xdr:from>
    <xdr:ext cx="469744" cy="259045"/>
    <xdr:sp macro="" textlink="">
      <xdr:nvSpPr>
        <xdr:cNvPr id="359" name="n_3aveValue【公営住宅】&#10;一人当たり面積"/>
        <xdr:cNvSpPr txBox="1"/>
      </xdr:nvSpPr>
      <xdr:spPr>
        <a:xfrm>
          <a:off x="7626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60" name="n_4aveValue【公営住宅】&#10;一人当たり面積"/>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93057</xdr:rowOff>
    </xdr:from>
    <xdr:ext cx="469744" cy="259045"/>
    <xdr:sp macro="" textlink="">
      <xdr:nvSpPr>
        <xdr:cNvPr id="361" name="n_1mainValue【公営住宅】&#10;一人当たり面積"/>
        <xdr:cNvSpPr txBox="1"/>
      </xdr:nvSpPr>
      <xdr:spPr>
        <a:xfrm>
          <a:off x="9391727" y="1483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93820</xdr:rowOff>
    </xdr:from>
    <xdr:ext cx="469744" cy="259045"/>
    <xdr:sp macro="" textlink="">
      <xdr:nvSpPr>
        <xdr:cNvPr id="362" name="n_2mainValue【公営住宅】&#10;一人当たり面積"/>
        <xdr:cNvSpPr txBox="1"/>
      </xdr:nvSpPr>
      <xdr:spPr>
        <a:xfrm>
          <a:off x="8515427" y="1483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94887</xdr:rowOff>
    </xdr:from>
    <xdr:ext cx="469744" cy="259045"/>
    <xdr:sp macro="" textlink="">
      <xdr:nvSpPr>
        <xdr:cNvPr id="363" name="n_3mainValue【公営住宅】&#10;一人当たり面積"/>
        <xdr:cNvSpPr txBox="1"/>
      </xdr:nvSpPr>
      <xdr:spPr>
        <a:xfrm>
          <a:off x="7626427" y="1483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6" name="テキスト ボックス 4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7" name="直線コネクタ 40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8" name="テキスト ボックス 40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9" name="直線コネクタ 40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0" name="テキスト ボックス 40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1" name="直線コネクタ 41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2" name="テキスト ボックス 41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3" name="直線コネクタ 41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4" name="テキスト ボックス 41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6" name="テキスト ボックス 41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418" name="直線コネクタ 417"/>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19"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20" name="直線コネクタ 419"/>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421" name="【学校施設】&#10;有形固定資産減価償却率最大値テキスト"/>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422" name="直線コネクタ 421"/>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32783</xdr:rowOff>
    </xdr:from>
    <xdr:ext cx="405111" cy="259045"/>
    <xdr:sp macro="" textlink="">
      <xdr:nvSpPr>
        <xdr:cNvPr id="423" name="【学校施設】&#10;有形固定資産減価償却率平均値テキスト"/>
        <xdr:cNvSpPr txBox="1"/>
      </xdr:nvSpPr>
      <xdr:spPr>
        <a:xfrm>
          <a:off x="16357600" y="1014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424" name="フローチャート: 判断 423"/>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25" name="フローチャート: 判断 424"/>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426" name="フローチャート: 判断 425"/>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427" name="フローチャート: 判断 426"/>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28" name="フローチャート: 判断 427"/>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24638</xdr:rowOff>
    </xdr:from>
    <xdr:to>
      <xdr:col>85</xdr:col>
      <xdr:colOff>177800</xdr:colOff>
      <xdr:row>57</xdr:row>
      <xdr:rowOff>126238</xdr:rowOff>
    </xdr:to>
    <xdr:sp macro="" textlink="">
      <xdr:nvSpPr>
        <xdr:cNvPr id="434" name="楕円 433"/>
        <xdr:cNvSpPr/>
      </xdr:nvSpPr>
      <xdr:spPr>
        <a:xfrm>
          <a:off x="162687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47515</xdr:rowOff>
    </xdr:from>
    <xdr:ext cx="405111" cy="259045"/>
    <xdr:sp macro="" textlink="">
      <xdr:nvSpPr>
        <xdr:cNvPr id="435" name="【学校施設】&#10;有形固定資産減価償却率該当値テキスト"/>
        <xdr:cNvSpPr txBox="1"/>
      </xdr:nvSpPr>
      <xdr:spPr>
        <a:xfrm>
          <a:off x="16357600" y="964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70358</xdr:rowOff>
    </xdr:from>
    <xdr:to>
      <xdr:col>81</xdr:col>
      <xdr:colOff>101600</xdr:colOff>
      <xdr:row>58</xdr:row>
      <xdr:rowOff>508</xdr:rowOff>
    </xdr:to>
    <xdr:sp macro="" textlink="">
      <xdr:nvSpPr>
        <xdr:cNvPr id="436" name="楕円 435"/>
        <xdr:cNvSpPr/>
      </xdr:nvSpPr>
      <xdr:spPr>
        <a:xfrm>
          <a:off x="15430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75438</xdr:rowOff>
    </xdr:from>
    <xdr:to>
      <xdr:col>85</xdr:col>
      <xdr:colOff>127000</xdr:colOff>
      <xdr:row>57</xdr:row>
      <xdr:rowOff>121158</xdr:rowOff>
    </xdr:to>
    <xdr:cxnSp macro="">
      <xdr:nvCxnSpPr>
        <xdr:cNvPr id="437" name="直線コネクタ 436"/>
        <xdr:cNvCxnSpPr/>
      </xdr:nvCxnSpPr>
      <xdr:spPr>
        <a:xfrm flipV="1">
          <a:off x="15481300" y="98480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164084</xdr:rowOff>
    </xdr:from>
    <xdr:to>
      <xdr:col>76</xdr:col>
      <xdr:colOff>165100</xdr:colOff>
      <xdr:row>59</xdr:row>
      <xdr:rowOff>94234</xdr:rowOff>
    </xdr:to>
    <xdr:sp macro="" textlink="">
      <xdr:nvSpPr>
        <xdr:cNvPr id="438" name="楕円 437"/>
        <xdr:cNvSpPr/>
      </xdr:nvSpPr>
      <xdr:spPr>
        <a:xfrm>
          <a:off x="14541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121158</xdr:rowOff>
    </xdr:from>
    <xdr:to>
      <xdr:col>81</xdr:col>
      <xdr:colOff>50800</xdr:colOff>
      <xdr:row>59</xdr:row>
      <xdr:rowOff>43434</xdr:rowOff>
    </xdr:to>
    <xdr:cxnSp macro="">
      <xdr:nvCxnSpPr>
        <xdr:cNvPr id="439" name="直線コネクタ 438"/>
        <xdr:cNvCxnSpPr/>
      </xdr:nvCxnSpPr>
      <xdr:spPr>
        <a:xfrm flipV="1">
          <a:off x="14592300" y="989380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10922</xdr:rowOff>
    </xdr:from>
    <xdr:to>
      <xdr:col>72</xdr:col>
      <xdr:colOff>38100</xdr:colOff>
      <xdr:row>63</xdr:row>
      <xdr:rowOff>112522</xdr:rowOff>
    </xdr:to>
    <xdr:sp macro="" textlink="">
      <xdr:nvSpPr>
        <xdr:cNvPr id="440" name="楕円 439"/>
        <xdr:cNvSpPr/>
      </xdr:nvSpPr>
      <xdr:spPr>
        <a:xfrm>
          <a:off x="1365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43434</xdr:rowOff>
    </xdr:from>
    <xdr:to>
      <xdr:col>76</xdr:col>
      <xdr:colOff>114300</xdr:colOff>
      <xdr:row>63</xdr:row>
      <xdr:rowOff>61722</xdr:rowOff>
    </xdr:to>
    <xdr:cxnSp macro="">
      <xdr:nvCxnSpPr>
        <xdr:cNvPr id="441" name="直線コネクタ 440"/>
        <xdr:cNvCxnSpPr/>
      </xdr:nvCxnSpPr>
      <xdr:spPr>
        <a:xfrm flipV="1">
          <a:off x="13703300" y="10158984"/>
          <a:ext cx="889000" cy="7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42"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443" name="n_2aveValue【学校施設】&#10;有形固定資産減価償却率"/>
        <xdr:cNvSpPr txBox="1"/>
      </xdr:nvSpPr>
      <xdr:spPr>
        <a:xfrm>
          <a:off x="14389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444" name="n_3aveValue【学校施設】&#10;有形固定資産減価償却率"/>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445"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17035</xdr:rowOff>
    </xdr:from>
    <xdr:ext cx="405111" cy="259045"/>
    <xdr:sp macro="" textlink="">
      <xdr:nvSpPr>
        <xdr:cNvPr id="446" name="n_1mainValue【学校施設】&#10;有形固定資産減価償却率"/>
        <xdr:cNvSpPr txBox="1"/>
      </xdr:nvSpPr>
      <xdr:spPr>
        <a:xfrm>
          <a:off x="152660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447" name="n_2mainValue【学校施設】&#10;有形固定資産減価償却率"/>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103649</xdr:rowOff>
    </xdr:from>
    <xdr:ext cx="405111" cy="259045"/>
    <xdr:sp macro="" textlink="">
      <xdr:nvSpPr>
        <xdr:cNvPr id="448" name="n_3mainValue【学校施設】&#10;有形固定資産減価償却率"/>
        <xdr:cNvSpPr txBox="1"/>
      </xdr:nvSpPr>
      <xdr:spPr>
        <a:xfrm>
          <a:off x="13500744" y="1090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9" name="直線コネクタ 4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0" name="テキスト ボックス 4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1" name="直線コネクタ 4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2" name="テキスト ボックス 4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3" name="直線コネクタ 4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4" name="テキスト ボックス 46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5" name="直線コネクタ 4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6" name="テキスト ボックス 46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7" name="直線コネクタ 4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8" name="テキスト ボックス 46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472" name="直線コネクタ 471"/>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473" name="【学校施設】&#10;一人当たり面積最小値テキスト"/>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474" name="直線コネクタ 473"/>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475" name="【学校施設】&#10;一人当たり面積最大値テキスト"/>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476" name="直線コネクタ 475"/>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477" name="【学校施設】&#10;一人当たり面積平均値テキスト"/>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478" name="フローチャート: 判断 477"/>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479" name="フローチャート: 判断 478"/>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480" name="フローチャート: 判断 479"/>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481" name="フローチャート: 判断 480"/>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482" name="フローチャート: 判断 481"/>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49479</xdr:rowOff>
    </xdr:from>
    <xdr:to>
      <xdr:col>116</xdr:col>
      <xdr:colOff>114300</xdr:colOff>
      <xdr:row>63</xdr:row>
      <xdr:rowOff>151079</xdr:rowOff>
    </xdr:to>
    <xdr:sp macro="" textlink="">
      <xdr:nvSpPr>
        <xdr:cNvPr id="488" name="楕円 487"/>
        <xdr:cNvSpPr/>
      </xdr:nvSpPr>
      <xdr:spPr>
        <a:xfrm>
          <a:off x="22110700" y="108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135856</xdr:rowOff>
    </xdr:from>
    <xdr:ext cx="469744" cy="259045"/>
    <xdr:sp macro="" textlink="">
      <xdr:nvSpPr>
        <xdr:cNvPr id="489" name="【学校施設】&#10;一人当たり面積該当値テキスト"/>
        <xdr:cNvSpPr txBox="1"/>
      </xdr:nvSpPr>
      <xdr:spPr>
        <a:xfrm>
          <a:off x="22199600" y="1076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51765</xdr:rowOff>
    </xdr:from>
    <xdr:to>
      <xdr:col>112</xdr:col>
      <xdr:colOff>38100</xdr:colOff>
      <xdr:row>63</xdr:row>
      <xdr:rowOff>153365</xdr:rowOff>
    </xdr:to>
    <xdr:sp macro="" textlink="">
      <xdr:nvSpPr>
        <xdr:cNvPr id="490" name="楕円 489"/>
        <xdr:cNvSpPr/>
      </xdr:nvSpPr>
      <xdr:spPr>
        <a:xfrm>
          <a:off x="21272500" y="108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100279</xdr:rowOff>
    </xdr:from>
    <xdr:to>
      <xdr:col>116</xdr:col>
      <xdr:colOff>63500</xdr:colOff>
      <xdr:row>63</xdr:row>
      <xdr:rowOff>102565</xdr:rowOff>
    </xdr:to>
    <xdr:cxnSp macro="">
      <xdr:nvCxnSpPr>
        <xdr:cNvPr id="491" name="直線コネクタ 490"/>
        <xdr:cNvCxnSpPr/>
      </xdr:nvCxnSpPr>
      <xdr:spPr>
        <a:xfrm flipV="1">
          <a:off x="21323300" y="1090162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51994</xdr:rowOff>
    </xdr:from>
    <xdr:to>
      <xdr:col>107</xdr:col>
      <xdr:colOff>101600</xdr:colOff>
      <xdr:row>63</xdr:row>
      <xdr:rowOff>153594</xdr:rowOff>
    </xdr:to>
    <xdr:sp macro="" textlink="">
      <xdr:nvSpPr>
        <xdr:cNvPr id="492" name="楕円 491"/>
        <xdr:cNvSpPr/>
      </xdr:nvSpPr>
      <xdr:spPr>
        <a:xfrm>
          <a:off x="20383500" y="108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102565</xdr:rowOff>
    </xdr:from>
    <xdr:to>
      <xdr:col>111</xdr:col>
      <xdr:colOff>177800</xdr:colOff>
      <xdr:row>63</xdr:row>
      <xdr:rowOff>102794</xdr:rowOff>
    </xdr:to>
    <xdr:cxnSp macro="">
      <xdr:nvCxnSpPr>
        <xdr:cNvPr id="493" name="直線コネクタ 492"/>
        <xdr:cNvCxnSpPr/>
      </xdr:nvCxnSpPr>
      <xdr:spPr>
        <a:xfrm flipV="1">
          <a:off x="20434300" y="1090391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115088</xdr:rowOff>
    </xdr:from>
    <xdr:to>
      <xdr:col>102</xdr:col>
      <xdr:colOff>165100</xdr:colOff>
      <xdr:row>64</xdr:row>
      <xdr:rowOff>45238</xdr:rowOff>
    </xdr:to>
    <xdr:sp macro="" textlink="">
      <xdr:nvSpPr>
        <xdr:cNvPr id="494" name="楕円 493"/>
        <xdr:cNvSpPr/>
      </xdr:nvSpPr>
      <xdr:spPr>
        <a:xfrm>
          <a:off x="19494500" y="109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102794</xdr:rowOff>
    </xdr:from>
    <xdr:to>
      <xdr:col>107</xdr:col>
      <xdr:colOff>50800</xdr:colOff>
      <xdr:row>63</xdr:row>
      <xdr:rowOff>165888</xdr:rowOff>
    </xdr:to>
    <xdr:cxnSp macro="">
      <xdr:nvCxnSpPr>
        <xdr:cNvPr id="495" name="直線コネクタ 494"/>
        <xdr:cNvCxnSpPr/>
      </xdr:nvCxnSpPr>
      <xdr:spPr>
        <a:xfrm flipV="1">
          <a:off x="19545300" y="10904144"/>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496" name="n_1aveValue【学校施設】&#10;一人当たり面積"/>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497" name="n_2aveValue【学校施設】&#10;一人当たり面積"/>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139336</xdr:rowOff>
    </xdr:from>
    <xdr:ext cx="469744" cy="259045"/>
    <xdr:sp macro="" textlink="">
      <xdr:nvSpPr>
        <xdr:cNvPr id="498" name="n_3aveValue【学校施設】&#10;一人当たり面積"/>
        <xdr:cNvSpPr txBox="1"/>
      </xdr:nvSpPr>
      <xdr:spPr>
        <a:xfrm>
          <a:off x="19310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144442</xdr:rowOff>
    </xdr:from>
    <xdr:ext cx="469744" cy="259045"/>
    <xdr:sp macro="" textlink="">
      <xdr:nvSpPr>
        <xdr:cNvPr id="499" name="n_4aveValue【学校施設】&#10;一人当たり面積"/>
        <xdr:cNvSpPr txBox="1"/>
      </xdr:nvSpPr>
      <xdr:spPr>
        <a:xfrm>
          <a:off x="18421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144492</xdr:rowOff>
    </xdr:from>
    <xdr:ext cx="469744" cy="259045"/>
    <xdr:sp macro="" textlink="">
      <xdr:nvSpPr>
        <xdr:cNvPr id="500" name="n_1mainValue【学校施設】&#10;一人当たり面積"/>
        <xdr:cNvSpPr txBox="1"/>
      </xdr:nvSpPr>
      <xdr:spPr>
        <a:xfrm>
          <a:off x="21075727" y="1094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144721</xdr:rowOff>
    </xdr:from>
    <xdr:ext cx="469744" cy="259045"/>
    <xdr:sp macro="" textlink="">
      <xdr:nvSpPr>
        <xdr:cNvPr id="501" name="n_2mainValue【学校施設】&#10;一人当たり面積"/>
        <xdr:cNvSpPr txBox="1"/>
      </xdr:nvSpPr>
      <xdr:spPr>
        <a:xfrm>
          <a:off x="20199427" y="109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36365</xdr:rowOff>
    </xdr:from>
    <xdr:ext cx="469744" cy="259045"/>
    <xdr:sp macro="" textlink="">
      <xdr:nvSpPr>
        <xdr:cNvPr id="502" name="n_3mainValue【学校施設】&#10;一人当たり面積"/>
        <xdr:cNvSpPr txBox="1"/>
      </xdr:nvSpPr>
      <xdr:spPr>
        <a:xfrm>
          <a:off x="19310427" y="110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9" name="テキスト ボックス 5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30" name="直線コネクタ 52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31" name="テキスト ボックス 53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32" name="直線コネクタ 53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33" name="テキスト ボックス 53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34" name="直線コネクタ 53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35" name="テキスト ボックス 53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36" name="直線コネクタ 53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37" name="テキスト ボックス 53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39" name="テキスト ボックス 53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541" name="直線コネクタ 540"/>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42"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43" name="直線コネクタ 54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544"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545" name="直線コネクタ 54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73423</xdr:rowOff>
    </xdr:from>
    <xdr:ext cx="405111" cy="259045"/>
    <xdr:sp macro="" textlink="">
      <xdr:nvSpPr>
        <xdr:cNvPr id="546" name="【公民館】&#10;有形固定資産減価償却率平均値テキスト"/>
        <xdr:cNvSpPr txBox="1"/>
      </xdr:nvSpPr>
      <xdr:spPr>
        <a:xfrm>
          <a:off x="16357600" y="1773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547" name="フローチャート: 判断 546"/>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548" name="フローチャート: 判断 547"/>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549" name="フローチャート: 判断 548"/>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550" name="フローチャート: 判断 549"/>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551" name="フローチャート: 判断 550"/>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84837</xdr:rowOff>
    </xdr:from>
    <xdr:to>
      <xdr:col>85</xdr:col>
      <xdr:colOff>177800</xdr:colOff>
      <xdr:row>107</xdr:row>
      <xdr:rowOff>14987</xdr:rowOff>
    </xdr:to>
    <xdr:sp macro="" textlink="">
      <xdr:nvSpPr>
        <xdr:cNvPr id="557" name="楕円 556"/>
        <xdr:cNvSpPr/>
      </xdr:nvSpPr>
      <xdr:spPr>
        <a:xfrm>
          <a:off x="16268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63264</xdr:rowOff>
    </xdr:from>
    <xdr:ext cx="405111" cy="259045"/>
    <xdr:sp macro="" textlink="">
      <xdr:nvSpPr>
        <xdr:cNvPr id="558" name="【公民館】&#10;有形固定資産減価償却率該当値テキスト"/>
        <xdr:cNvSpPr txBox="1"/>
      </xdr:nvSpPr>
      <xdr:spPr>
        <a:xfrm>
          <a:off x="16357600" y="182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41402</xdr:rowOff>
    </xdr:from>
    <xdr:to>
      <xdr:col>81</xdr:col>
      <xdr:colOff>101600</xdr:colOff>
      <xdr:row>106</xdr:row>
      <xdr:rowOff>143002</xdr:rowOff>
    </xdr:to>
    <xdr:sp macro="" textlink="">
      <xdr:nvSpPr>
        <xdr:cNvPr id="559" name="楕円 558"/>
        <xdr:cNvSpPr/>
      </xdr:nvSpPr>
      <xdr:spPr>
        <a:xfrm>
          <a:off x="15430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92202</xdr:rowOff>
    </xdr:from>
    <xdr:to>
      <xdr:col>85</xdr:col>
      <xdr:colOff>127000</xdr:colOff>
      <xdr:row>106</xdr:row>
      <xdr:rowOff>135637</xdr:rowOff>
    </xdr:to>
    <xdr:cxnSp macro="">
      <xdr:nvCxnSpPr>
        <xdr:cNvPr id="560" name="直線コネクタ 559"/>
        <xdr:cNvCxnSpPr/>
      </xdr:nvCxnSpPr>
      <xdr:spPr>
        <a:xfrm>
          <a:off x="15481300" y="18265902"/>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561" name="楕円 560"/>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92202</xdr:rowOff>
    </xdr:to>
    <xdr:cxnSp macro="">
      <xdr:nvCxnSpPr>
        <xdr:cNvPr id="562" name="直線コネクタ 561"/>
        <xdr:cNvCxnSpPr/>
      </xdr:nvCxnSpPr>
      <xdr:spPr>
        <a:xfrm>
          <a:off x="14592300" y="1822703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121413</xdr:rowOff>
    </xdr:from>
    <xdr:to>
      <xdr:col>72</xdr:col>
      <xdr:colOff>38100</xdr:colOff>
      <xdr:row>106</xdr:row>
      <xdr:rowOff>51563</xdr:rowOff>
    </xdr:to>
    <xdr:sp macro="" textlink="">
      <xdr:nvSpPr>
        <xdr:cNvPr id="563" name="楕円 562"/>
        <xdr:cNvSpPr/>
      </xdr:nvSpPr>
      <xdr:spPr>
        <a:xfrm>
          <a:off x="13652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763</xdr:rowOff>
    </xdr:from>
    <xdr:to>
      <xdr:col>76</xdr:col>
      <xdr:colOff>114300</xdr:colOff>
      <xdr:row>106</xdr:row>
      <xdr:rowOff>53339</xdr:rowOff>
    </xdr:to>
    <xdr:cxnSp macro="">
      <xdr:nvCxnSpPr>
        <xdr:cNvPr id="564" name="直線コネクタ 563"/>
        <xdr:cNvCxnSpPr/>
      </xdr:nvCxnSpPr>
      <xdr:spPr>
        <a:xfrm>
          <a:off x="13703300" y="18174463"/>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565" name="n_1aveValue【公民館】&#10;有形固定資産減価償却率"/>
        <xdr:cNvSpPr txBox="1"/>
      </xdr:nvSpPr>
      <xdr:spPr>
        <a:xfrm>
          <a:off x="152660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566" name="n_2aveValue【公民館】&#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567" name="n_3ave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568" name="n_4aveValue【公民館】&#10;有形固定資産減価償却率"/>
        <xdr:cNvSpPr txBox="1"/>
      </xdr:nvSpPr>
      <xdr:spPr>
        <a:xfrm>
          <a:off x="12611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134129</xdr:rowOff>
    </xdr:from>
    <xdr:ext cx="405111" cy="259045"/>
    <xdr:sp macro="" textlink="">
      <xdr:nvSpPr>
        <xdr:cNvPr id="569" name="n_1mainValue【公民館】&#10;有形固定資産減価償却率"/>
        <xdr:cNvSpPr txBox="1"/>
      </xdr:nvSpPr>
      <xdr:spPr>
        <a:xfrm>
          <a:off x="15266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570" name="n_2mainValue【公民館】&#10;有形固定資産減価償却率"/>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42690</xdr:rowOff>
    </xdr:from>
    <xdr:ext cx="405111" cy="259045"/>
    <xdr:sp macro="" textlink="">
      <xdr:nvSpPr>
        <xdr:cNvPr id="571" name="n_3mainValue【公民館】&#10;有形固定資産減価償却率"/>
        <xdr:cNvSpPr txBox="1"/>
      </xdr:nvSpPr>
      <xdr:spPr>
        <a:xfrm>
          <a:off x="13500744"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0" name="テキスト ボックス 5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1" name="直線コネクタ 5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2" name="直線コネクタ 58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3" name="テキスト ボックス 58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4" name="直線コネクタ 58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5" name="テキスト ボックス 58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6" name="直線コネクタ 58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7" name="テキスト ボックス 58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8" name="直線コネクタ 58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89" name="テキスト ボックス 58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593" name="直線コネクタ 592"/>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594"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595" name="直線コネクタ 594"/>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596" name="【公民館】&#10;一人当たり面積最大値テキスト"/>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597" name="直線コネクタ 596"/>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26331</xdr:rowOff>
    </xdr:from>
    <xdr:ext cx="469744" cy="259045"/>
    <xdr:sp macro="" textlink="">
      <xdr:nvSpPr>
        <xdr:cNvPr id="598" name="【公民館】&#10;一人当たり面積平均値テキスト"/>
        <xdr:cNvSpPr txBox="1"/>
      </xdr:nvSpPr>
      <xdr:spPr>
        <a:xfrm>
          <a:off x="22199600" y="1820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599" name="フローチャート: 判断 598"/>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600" name="フローチャート: 判断 599"/>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601" name="フローチャート: 判断 600"/>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602" name="フローチャート: 判断 601"/>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603" name="フローチャート: 判断 602"/>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122326</xdr:rowOff>
    </xdr:from>
    <xdr:to>
      <xdr:col>116</xdr:col>
      <xdr:colOff>114300</xdr:colOff>
      <xdr:row>108</xdr:row>
      <xdr:rowOff>52476</xdr:rowOff>
    </xdr:to>
    <xdr:sp macro="" textlink="">
      <xdr:nvSpPr>
        <xdr:cNvPr id="609" name="楕円 608"/>
        <xdr:cNvSpPr/>
      </xdr:nvSpPr>
      <xdr:spPr>
        <a:xfrm>
          <a:off x="22110700" y="184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37253</xdr:rowOff>
    </xdr:from>
    <xdr:ext cx="469744" cy="259045"/>
    <xdr:sp macro="" textlink="">
      <xdr:nvSpPr>
        <xdr:cNvPr id="610" name="【公民館】&#10;一人当たり面積該当値テキスト"/>
        <xdr:cNvSpPr txBox="1"/>
      </xdr:nvSpPr>
      <xdr:spPr>
        <a:xfrm>
          <a:off x="22199600" y="1838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611" name="楕円 610"/>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1676</xdr:rowOff>
    </xdr:from>
    <xdr:to>
      <xdr:col>116</xdr:col>
      <xdr:colOff>63500</xdr:colOff>
      <xdr:row>108</xdr:row>
      <xdr:rowOff>3048</xdr:rowOff>
    </xdr:to>
    <xdr:cxnSp macro="">
      <xdr:nvCxnSpPr>
        <xdr:cNvPr id="612" name="直線コネクタ 611"/>
        <xdr:cNvCxnSpPr/>
      </xdr:nvCxnSpPr>
      <xdr:spPr>
        <a:xfrm flipV="1">
          <a:off x="21323300" y="1851827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125527</xdr:rowOff>
    </xdr:from>
    <xdr:to>
      <xdr:col>107</xdr:col>
      <xdr:colOff>101600</xdr:colOff>
      <xdr:row>108</xdr:row>
      <xdr:rowOff>55677</xdr:rowOff>
    </xdr:to>
    <xdr:sp macro="" textlink="">
      <xdr:nvSpPr>
        <xdr:cNvPr id="613" name="楕円 612"/>
        <xdr:cNvSpPr/>
      </xdr:nvSpPr>
      <xdr:spPr>
        <a:xfrm>
          <a:off x="20383500" y="184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4877</xdr:rowOff>
    </xdr:to>
    <xdr:cxnSp macro="">
      <xdr:nvCxnSpPr>
        <xdr:cNvPr id="614" name="直線コネクタ 613"/>
        <xdr:cNvCxnSpPr/>
      </xdr:nvCxnSpPr>
      <xdr:spPr>
        <a:xfrm flipV="1">
          <a:off x="20434300" y="1851964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126898</xdr:rowOff>
    </xdr:from>
    <xdr:to>
      <xdr:col>102</xdr:col>
      <xdr:colOff>165100</xdr:colOff>
      <xdr:row>108</xdr:row>
      <xdr:rowOff>57048</xdr:rowOff>
    </xdr:to>
    <xdr:sp macro="" textlink="">
      <xdr:nvSpPr>
        <xdr:cNvPr id="615" name="楕円 614"/>
        <xdr:cNvSpPr/>
      </xdr:nvSpPr>
      <xdr:spPr>
        <a:xfrm>
          <a:off x="19494500" y="1847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4877</xdr:rowOff>
    </xdr:from>
    <xdr:to>
      <xdr:col>107</xdr:col>
      <xdr:colOff>50800</xdr:colOff>
      <xdr:row>108</xdr:row>
      <xdr:rowOff>6248</xdr:rowOff>
    </xdr:to>
    <xdr:cxnSp macro="">
      <xdr:nvCxnSpPr>
        <xdr:cNvPr id="616" name="直線コネクタ 615"/>
        <xdr:cNvCxnSpPr/>
      </xdr:nvCxnSpPr>
      <xdr:spPr>
        <a:xfrm flipV="1">
          <a:off x="19545300" y="1852147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617" name="n_1aveValue【公民館】&#10;一人当たり面積"/>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618" name="n_2aveValue【公民館】&#10;一人当たり面積"/>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12310</xdr:rowOff>
    </xdr:from>
    <xdr:ext cx="469744" cy="259045"/>
    <xdr:sp macro="" textlink="">
      <xdr:nvSpPr>
        <xdr:cNvPr id="619" name="n_3aveValue【公民館】&#10;一人当たり面積"/>
        <xdr:cNvSpPr txBox="1"/>
      </xdr:nvSpPr>
      <xdr:spPr>
        <a:xfrm>
          <a:off x="19310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12768</xdr:rowOff>
    </xdr:from>
    <xdr:ext cx="469744" cy="259045"/>
    <xdr:sp macro="" textlink="">
      <xdr:nvSpPr>
        <xdr:cNvPr id="620" name="n_4aveValue【公民館】&#10;一人当たり面積"/>
        <xdr:cNvSpPr txBox="1"/>
      </xdr:nvSpPr>
      <xdr:spPr>
        <a:xfrm>
          <a:off x="18421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621" name="n_1mainValue【公民館】&#10;一人当たり面積"/>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46804</xdr:rowOff>
    </xdr:from>
    <xdr:ext cx="469744" cy="259045"/>
    <xdr:sp macro="" textlink="">
      <xdr:nvSpPr>
        <xdr:cNvPr id="622" name="n_2mainValue【公民館】&#10;一人当たり面積"/>
        <xdr:cNvSpPr txBox="1"/>
      </xdr:nvSpPr>
      <xdr:spPr>
        <a:xfrm>
          <a:off x="20199427" y="1856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48175</xdr:rowOff>
    </xdr:from>
    <xdr:ext cx="469744" cy="259045"/>
    <xdr:sp macro="" textlink="">
      <xdr:nvSpPr>
        <xdr:cNvPr id="623" name="n_3mainValue【公民館】&#10;一人当たり面積"/>
        <xdr:cNvSpPr txBox="1"/>
      </xdr:nvSpPr>
      <xdr:spPr>
        <a:xfrm>
          <a:off x="19310427" y="1856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類似団体と比較して特に有形固定資産減価償却率が高くなっている施設は、道路及び公民館である。その他の施設については、類似団体とほぼ近い水準となっている。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道路については、緊急性や危険性、老朽化などを考慮しながら舗装改良や部分的な補修等を行い対応している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ものの、数値的に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高い水準となっている。財政状況等を考慮しながら計画的に対応していく。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公民館については、老朽化対策や集約化等の対応も含め公共施設等総合管理計画及び個別施設計画に基づき対応していく。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学校施設については、児童の減少に伴う小学校の統合により施設の集約化（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校）を行ったことにより減少して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老朽化及び耐震化対策として２校の小学校改築・改修事業を同時期に実施しており改善されて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公営住宅については、類似団体と比較して低い水準となっており、引き続き、維持管理費用の増加に留意しながら公営住宅等長寿命化計画に基づき適切に対応していく。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17,300
326.50
12,166,756
11,825,661
297,119
6,648,816
12,496,218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8272</xdr:rowOff>
    </xdr:from>
    <xdr:ext cx="405111" cy="259045"/>
    <xdr:sp macro="" textlink="">
      <xdr:nvSpPr>
        <xdr:cNvPr id="62" name="【図書館】&#10;有形固定資産減価償却率平均値テキスト"/>
        <xdr:cNvSpPr txBox="1"/>
      </xdr:nvSpPr>
      <xdr:spPr>
        <a:xfrm>
          <a:off x="4673600" y="600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93980</xdr:rowOff>
    </xdr:from>
    <xdr:to>
      <xdr:col>24</xdr:col>
      <xdr:colOff>114300</xdr:colOff>
      <xdr:row>41</xdr:row>
      <xdr:rowOff>24130</xdr:rowOff>
    </xdr:to>
    <xdr:sp macro="" textlink="">
      <xdr:nvSpPr>
        <xdr:cNvPr id="73" name="楕円 72"/>
        <xdr:cNvSpPr/>
      </xdr:nvSpPr>
      <xdr:spPr>
        <a:xfrm>
          <a:off x="4584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72407</xdr:rowOff>
    </xdr:from>
    <xdr:ext cx="405111" cy="259045"/>
    <xdr:sp macro="" textlink="">
      <xdr:nvSpPr>
        <xdr:cNvPr id="74" name="【図書館】&#10;有形固定資産減価償却率該当値テキスト"/>
        <xdr:cNvSpPr txBox="1"/>
      </xdr:nvSpPr>
      <xdr:spPr>
        <a:xfrm>
          <a:off x="4673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57785</xdr:rowOff>
    </xdr:from>
    <xdr:to>
      <xdr:col>20</xdr:col>
      <xdr:colOff>38100</xdr:colOff>
      <xdr:row>40</xdr:row>
      <xdr:rowOff>159385</xdr:rowOff>
    </xdr:to>
    <xdr:sp macro="" textlink="">
      <xdr:nvSpPr>
        <xdr:cNvPr id="75" name="楕円 74"/>
        <xdr:cNvSpPr/>
      </xdr:nvSpPr>
      <xdr:spPr>
        <a:xfrm>
          <a:off x="3746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108585</xdr:rowOff>
    </xdr:from>
    <xdr:to>
      <xdr:col>24</xdr:col>
      <xdr:colOff>63500</xdr:colOff>
      <xdr:row>40</xdr:row>
      <xdr:rowOff>144780</xdr:rowOff>
    </xdr:to>
    <xdr:cxnSp macro="">
      <xdr:nvCxnSpPr>
        <xdr:cNvPr id="76" name="直線コネクタ 75"/>
        <xdr:cNvCxnSpPr/>
      </xdr:nvCxnSpPr>
      <xdr:spPr>
        <a:xfrm>
          <a:off x="3797300" y="69665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19685</xdr:rowOff>
    </xdr:from>
    <xdr:to>
      <xdr:col>15</xdr:col>
      <xdr:colOff>101600</xdr:colOff>
      <xdr:row>40</xdr:row>
      <xdr:rowOff>121285</xdr:rowOff>
    </xdr:to>
    <xdr:sp macro="" textlink="">
      <xdr:nvSpPr>
        <xdr:cNvPr id="77" name="楕円 76"/>
        <xdr:cNvSpPr/>
      </xdr:nvSpPr>
      <xdr:spPr>
        <a:xfrm>
          <a:off x="2857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70485</xdr:rowOff>
    </xdr:from>
    <xdr:to>
      <xdr:col>19</xdr:col>
      <xdr:colOff>177800</xdr:colOff>
      <xdr:row>40</xdr:row>
      <xdr:rowOff>108585</xdr:rowOff>
    </xdr:to>
    <xdr:cxnSp macro="">
      <xdr:nvCxnSpPr>
        <xdr:cNvPr id="78" name="直線コネクタ 77"/>
        <xdr:cNvCxnSpPr/>
      </xdr:nvCxnSpPr>
      <xdr:spPr>
        <a:xfrm>
          <a:off x="2908300" y="6928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158750</xdr:rowOff>
    </xdr:from>
    <xdr:to>
      <xdr:col>10</xdr:col>
      <xdr:colOff>165100</xdr:colOff>
      <xdr:row>40</xdr:row>
      <xdr:rowOff>88900</xdr:rowOff>
    </xdr:to>
    <xdr:sp macro="" textlink="">
      <xdr:nvSpPr>
        <xdr:cNvPr id="79" name="楕円 78"/>
        <xdr:cNvSpPr/>
      </xdr:nvSpPr>
      <xdr:spPr>
        <a:xfrm>
          <a:off x="196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38100</xdr:rowOff>
    </xdr:from>
    <xdr:to>
      <xdr:col>15</xdr:col>
      <xdr:colOff>50800</xdr:colOff>
      <xdr:row>40</xdr:row>
      <xdr:rowOff>70485</xdr:rowOff>
    </xdr:to>
    <xdr:cxnSp macro="">
      <xdr:nvCxnSpPr>
        <xdr:cNvPr id="80" name="直線コネクタ 79"/>
        <xdr:cNvCxnSpPr/>
      </xdr:nvCxnSpPr>
      <xdr:spPr>
        <a:xfrm>
          <a:off x="2019300" y="68961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95902</xdr:rowOff>
    </xdr:from>
    <xdr:ext cx="405111" cy="259045"/>
    <xdr:sp macro="" textlink="">
      <xdr:nvSpPr>
        <xdr:cNvPr id="81" name="n_1aveValue【図書館】&#10;有形固定資産減価償却率"/>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2" name="n_2aveValue【図書館】&#10;有形固定資産減価償却率"/>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3" name="n_3aveValue【図書館】&#10;有形固定資産減価償却率"/>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84" name="n_4aveValue【図書館】&#10;有形固定資産減価償却率"/>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150512</xdr:rowOff>
    </xdr:from>
    <xdr:ext cx="405111" cy="259045"/>
    <xdr:sp macro="" textlink="">
      <xdr:nvSpPr>
        <xdr:cNvPr id="85" name="n_1mainValue【図書館】&#10;有形固定資産減価償却率"/>
        <xdr:cNvSpPr txBox="1"/>
      </xdr:nvSpPr>
      <xdr:spPr>
        <a:xfrm>
          <a:off x="35820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112412</xdr:rowOff>
    </xdr:from>
    <xdr:ext cx="405111" cy="259045"/>
    <xdr:sp macro="" textlink="">
      <xdr:nvSpPr>
        <xdr:cNvPr id="86" name="n_2mainValue【図書館】&#10;有形固定資産減価償却率"/>
        <xdr:cNvSpPr txBox="1"/>
      </xdr:nvSpPr>
      <xdr:spPr>
        <a:xfrm>
          <a:off x="2705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80027</xdr:rowOff>
    </xdr:from>
    <xdr:ext cx="405111" cy="259045"/>
    <xdr:sp macro="" textlink="">
      <xdr:nvSpPr>
        <xdr:cNvPr id="87" name="n_3mainValue【図書館】&#10;有形固定資産減価償却率"/>
        <xdr:cNvSpPr txBox="1"/>
      </xdr:nvSpPr>
      <xdr:spPr>
        <a:xfrm>
          <a:off x="1816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11" name="直線コネクタ 110"/>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2"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3" name="直線コネクタ 112"/>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14" name="【図書館】&#10;一人当たり面積最大値テキスト"/>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15" name="直線コネクタ 114"/>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166387</xdr:rowOff>
    </xdr:from>
    <xdr:ext cx="469744" cy="259045"/>
    <xdr:sp macro="" textlink="">
      <xdr:nvSpPr>
        <xdr:cNvPr id="116" name="【図書館】&#10;一人当たり面積平均値テキスト"/>
        <xdr:cNvSpPr txBox="1"/>
      </xdr:nvSpPr>
      <xdr:spPr>
        <a:xfrm>
          <a:off x="1051560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17" name="フローチャート: 判断 116"/>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18" name="フローチャート: 判断 117"/>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0" name="フローチャート: 判断 119"/>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120650</xdr:rowOff>
    </xdr:from>
    <xdr:to>
      <xdr:col>55</xdr:col>
      <xdr:colOff>50800</xdr:colOff>
      <xdr:row>42</xdr:row>
      <xdr:rowOff>50800</xdr:rowOff>
    </xdr:to>
    <xdr:sp macro="" textlink="">
      <xdr:nvSpPr>
        <xdr:cNvPr id="127" name="楕円 126"/>
        <xdr:cNvSpPr/>
      </xdr:nvSpPr>
      <xdr:spPr>
        <a:xfrm>
          <a:off x="10426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35577</xdr:rowOff>
    </xdr:from>
    <xdr:ext cx="469744" cy="259045"/>
    <xdr:sp macro="" textlink="">
      <xdr:nvSpPr>
        <xdr:cNvPr id="128" name="【図書館】&#10;一人当たり面積該当値テキスト"/>
        <xdr:cNvSpPr txBox="1"/>
      </xdr:nvSpPr>
      <xdr:spPr>
        <a:xfrm>
          <a:off x="10515600"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29" name="楕円 128"/>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0</xdr:rowOff>
    </xdr:from>
    <xdr:to>
      <xdr:col>55</xdr:col>
      <xdr:colOff>0</xdr:colOff>
      <xdr:row>42</xdr:row>
      <xdr:rowOff>0</xdr:rowOff>
    </xdr:to>
    <xdr:cxnSp macro="">
      <xdr:nvCxnSpPr>
        <xdr:cNvPr id="130" name="直線コネクタ 129"/>
        <xdr:cNvCxnSpPr/>
      </xdr:nvCxnSpPr>
      <xdr:spPr>
        <a:xfrm>
          <a:off x="9639300" y="720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1" name="楕円 130"/>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32" name="直線コネクタ 131"/>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128270</xdr:rowOff>
    </xdr:from>
    <xdr:to>
      <xdr:col>41</xdr:col>
      <xdr:colOff>101600</xdr:colOff>
      <xdr:row>42</xdr:row>
      <xdr:rowOff>58420</xdr:rowOff>
    </xdr:to>
    <xdr:sp macro="" textlink="">
      <xdr:nvSpPr>
        <xdr:cNvPr id="133" name="楕円 132"/>
        <xdr:cNvSpPr/>
      </xdr:nvSpPr>
      <xdr:spPr>
        <a:xfrm>
          <a:off x="7810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7620</xdr:rowOff>
    </xdr:to>
    <xdr:cxnSp macro="">
      <xdr:nvCxnSpPr>
        <xdr:cNvPr id="134" name="直線コネクタ 133"/>
        <xdr:cNvCxnSpPr/>
      </xdr:nvCxnSpPr>
      <xdr:spPr>
        <a:xfrm flipV="1">
          <a:off x="7861300" y="7200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113047</xdr:rowOff>
    </xdr:from>
    <xdr:ext cx="469744" cy="259045"/>
    <xdr:sp macro="" textlink="">
      <xdr:nvSpPr>
        <xdr:cNvPr id="135" name="n_1aveValue【図書館】&#10;一人当たり面積"/>
        <xdr:cNvSpPr txBox="1"/>
      </xdr:nvSpPr>
      <xdr:spPr>
        <a:xfrm>
          <a:off x="9391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6"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7"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8"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39" name="n_1mainValue【図書館】&#10;一人当たり面積"/>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40" name="n_2mainValue【図書館】&#10;一人当たり面積"/>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49547</xdr:rowOff>
    </xdr:from>
    <xdr:ext cx="469744" cy="259045"/>
    <xdr:sp macro="" textlink="">
      <xdr:nvSpPr>
        <xdr:cNvPr id="141" name="n_3mainValue【図書館】&#10;一人当たり面積"/>
        <xdr:cNvSpPr txBox="1"/>
      </xdr:nvSpPr>
      <xdr:spPr>
        <a:xfrm>
          <a:off x="7626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66" name="直線コネクタ 165"/>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67" name="【体育館・プール】&#10;有形固定資産減価償却率最小値テキスト"/>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68" name="直線コネクタ 167"/>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69"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0" name="直線コネクタ 169"/>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1" name="【体育館・プール】&#10;有形固定資産減価償却率平均値テキスト"/>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2" name="フローチャート: 判断 171"/>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3" name="フローチャート: 判断 172"/>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4" name="フローチャート: 判断 173"/>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5" name="フローチャート: 判断 174"/>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130175</xdr:rowOff>
    </xdr:from>
    <xdr:to>
      <xdr:col>24</xdr:col>
      <xdr:colOff>114300</xdr:colOff>
      <xdr:row>63</xdr:row>
      <xdr:rowOff>60325</xdr:rowOff>
    </xdr:to>
    <xdr:sp macro="" textlink="">
      <xdr:nvSpPr>
        <xdr:cNvPr id="182" name="楕円 181"/>
        <xdr:cNvSpPr/>
      </xdr:nvSpPr>
      <xdr:spPr>
        <a:xfrm>
          <a:off x="4584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45102</xdr:rowOff>
    </xdr:from>
    <xdr:ext cx="405111" cy="259045"/>
    <xdr:sp macro="" textlink="">
      <xdr:nvSpPr>
        <xdr:cNvPr id="183" name="【体育館・プール】&#10;有形固定資産減価償却率該当値テキスト"/>
        <xdr:cNvSpPr txBox="1"/>
      </xdr:nvSpPr>
      <xdr:spPr>
        <a:xfrm>
          <a:off x="4673600" y="1067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97790</xdr:rowOff>
    </xdr:from>
    <xdr:to>
      <xdr:col>20</xdr:col>
      <xdr:colOff>38100</xdr:colOff>
      <xdr:row>63</xdr:row>
      <xdr:rowOff>27940</xdr:rowOff>
    </xdr:to>
    <xdr:sp macro="" textlink="">
      <xdr:nvSpPr>
        <xdr:cNvPr id="184" name="楕円 183"/>
        <xdr:cNvSpPr/>
      </xdr:nvSpPr>
      <xdr:spPr>
        <a:xfrm>
          <a:off x="3746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148590</xdr:rowOff>
    </xdr:from>
    <xdr:to>
      <xdr:col>24</xdr:col>
      <xdr:colOff>63500</xdr:colOff>
      <xdr:row>63</xdr:row>
      <xdr:rowOff>9525</xdr:rowOff>
    </xdr:to>
    <xdr:cxnSp macro="">
      <xdr:nvCxnSpPr>
        <xdr:cNvPr id="185" name="直線コネクタ 184"/>
        <xdr:cNvCxnSpPr/>
      </xdr:nvCxnSpPr>
      <xdr:spPr>
        <a:xfrm>
          <a:off x="3797300" y="107784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86" name="楕円 185"/>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62</xdr:row>
      <xdr:rowOff>148590</xdr:rowOff>
    </xdr:to>
    <xdr:cxnSp macro="">
      <xdr:nvCxnSpPr>
        <xdr:cNvPr id="187" name="直線コネクタ 186"/>
        <xdr:cNvCxnSpPr/>
      </xdr:nvCxnSpPr>
      <xdr:spPr>
        <a:xfrm>
          <a:off x="2908300" y="1051560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135890</xdr:rowOff>
    </xdr:from>
    <xdr:to>
      <xdr:col>10</xdr:col>
      <xdr:colOff>165100</xdr:colOff>
      <xdr:row>61</xdr:row>
      <xdr:rowOff>66040</xdr:rowOff>
    </xdr:to>
    <xdr:sp macro="" textlink="">
      <xdr:nvSpPr>
        <xdr:cNvPr id="188" name="楕円 187"/>
        <xdr:cNvSpPr/>
      </xdr:nvSpPr>
      <xdr:spPr>
        <a:xfrm>
          <a:off x="196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xdr:rowOff>
    </xdr:from>
    <xdr:to>
      <xdr:col>15</xdr:col>
      <xdr:colOff>50800</xdr:colOff>
      <xdr:row>61</xdr:row>
      <xdr:rowOff>57150</xdr:rowOff>
    </xdr:to>
    <xdr:cxnSp macro="">
      <xdr:nvCxnSpPr>
        <xdr:cNvPr id="189" name="直線コネクタ 188"/>
        <xdr:cNvCxnSpPr/>
      </xdr:nvCxnSpPr>
      <xdr:spPr>
        <a:xfrm>
          <a:off x="2019300" y="10473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90" name="n_1aveValue【体育館・プー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1"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2"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体育館・プー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19067</xdr:rowOff>
    </xdr:from>
    <xdr:ext cx="405111" cy="259045"/>
    <xdr:sp macro="" textlink="">
      <xdr:nvSpPr>
        <xdr:cNvPr id="194" name="n_1mainValue【体育館・プール】&#10;有形固定資産減価償却率"/>
        <xdr:cNvSpPr txBox="1"/>
      </xdr:nvSpPr>
      <xdr:spPr>
        <a:xfrm>
          <a:off x="3582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195" name="n_2mainValue【体育館・プール】&#10;有形固定資産減価償却率"/>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57167</xdr:rowOff>
    </xdr:from>
    <xdr:ext cx="405111" cy="259045"/>
    <xdr:sp macro="" textlink="">
      <xdr:nvSpPr>
        <xdr:cNvPr id="196" name="n_3mainValue【体育館・プール】&#10;有形固定資産減価償却率"/>
        <xdr:cNvSpPr txBox="1"/>
      </xdr:nvSpPr>
      <xdr:spPr>
        <a:xfrm>
          <a:off x="1816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2" name="テキスト ボックス 21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16" name="直線コネクタ 215"/>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17" name="【体育館・プール】&#10;一人当たり面積最小値テキスト"/>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18" name="直線コネクタ 217"/>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19" name="【体育館・プール】&#10;一人当たり面積最大値テキスト"/>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20" name="直線コネクタ 219"/>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221" name="【体育館・プール】&#10;一人当たり面積平均値テキスト"/>
        <xdr:cNvSpPr txBox="1"/>
      </xdr:nvSpPr>
      <xdr:spPr>
        <a:xfrm>
          <a:off x="10515600" y="1030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22" name="フローチャート: 判断 221"/>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23" name="フローチャート: 判断 222"/>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24" name="フローチャート: 判断 223"/>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25" name="フローチャート: 判断 224"/>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26" name="フローチャート: 判断 225"/>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18352</xdr:rowOff>
    </xdr:from>
    <xdr:to>
      <xdr:col>55</xdr:col>
      <xdr:colOff>50800</xdr:colOff>
      <xdr:row>62</xdr:row>
      <xdr:rowOff>119952</xdr:rowOff>
    </xdr:to>
    <xdr:sp macro="" textlink="">
      <xdr:nvSpPr>
        <xdr:cNvPr id="232" name="楕円 231"/>
        <xdr:cNvSpPr/>
      </xdr:nvSpPr>
      <xdr:spPr>
        <a:xfrm>
          <a:off x="10426700" y="106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104729</xdr:rowOff>
    </xdr:from>
    <xdr:ext cx="469744" cy="259045"/>
    <xdr:sp macro="" textlink="">
      <xdr:nvSpPr>
        <xdr:cNvPr id="233" name="【体育館・プール】&#10;一人当たり面積該当値テキスト"/>
        <xdr:cNvSpPr txBox="1"/>
      </xdr:nvSpPr>
      <xdr:spPr>
        <a:xfrm>
          <a:off x="10515600" y="1056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20638</xdr:rowOff>
    </xdr:from>
    <xdr:to>
      <xdr:col>50</xdr:col>
      <xdr:colOff>165100</xdr:colOff>
      <xdr:row>62</xdr:row>
      <xdr:rowOff>122238</xdr:rowOff>
    </xdr:to>
    <xdr:sp macro="" textlink="">
      <xdr:nvSpPr>
        <xdr:cNvPr id="234" name="楕円 233"/>
        <xdr:cNvSpPr/>
      </xdr:nvSpPr>
      <xdr:spPr>
        <a:xfrm>
          <a:off x="9588500" y="1065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69152</xdr:rowOff>
    </xdr:from>
    <xdr:to>
      <xdr:col>55</xdr:col>
      <xdr:colOff>0</xdr:colOff>
      <xdr:row>62</xdr:row>
      <xdr:rowOff>71438</xdr:rowOff>
    </xdr:to>
    <xdr:cxnSp macro="">
      <xdr:nvCxnSpPr>
        <xdr:cNvPr id="235" name="直線コネクタ 234"/>
        <xdr:cNvCxnSpPr/>
      </xdr:nvCxnSpPr>
      <xdr:spPr>
        <a:xfrm flipV="1">
          <a:off x="9639300" y="1069905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xdr:rowOff>
    </xdr:from>
    <xdr:to>
      <xdr:col>46</xdr:col>
      <xdr:colOff>38100</xdr:colOff>
      <xdr:row>62</xdr:row>
      <xdr:rowOff>101664</xdr:rowOff>
    </xdr:to>
    <xdr:sp macro="" textlink="">
      <xdr:nvSpPr>
        <xdr:cNvPr id="236" name="楕円 235"/>
        <xdr:cNvSpPr/>
      </xdr:nvSpPr>
      <xdr:spPr>
        <a:xfrm>
          <a:off x="8699500" y="1062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50864</xdr:rowOff>
    </xdr:from>
    <xdr:to>
      <xdr:col>50</xdr:col>
      <xdr:colOff>114300</xdr:colOff>
      <xdr:row>62</xdr:row>
      <xdr:rowOff>71438</xdr:rowOff>
    </xdr:to>
    <xdr:cxnSp macro="">
      <xdr:nvCxnSpPr>
        <xdr:cNvPr id="237" name="直線コネクタ 236"/>
        <xdr:cNvCxnSpPr/>
      </xdr:nvCxnSpPr>
      <xdr:spPr>
        <a:xfrm>
          <a:off x="8750300" y="1068076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2921</xdr:rowOff>
    </xdr:from>
    <xdr:to>
      <xdr:col>41</xdr:col>
      <xdr:colOff>101600</xdr:colOff>
      <xdr:row>62</xdr:row>
      <xdr:rowOff>104521</xdr:rowOff>
    </xdr:to>
    <xdr:sp macro="" textlink="">
      <xdr:nvSpPr>
        <xdr:cNvPr id="238" name="楕円 237"/>
        <xdr:cNvSpPr/>
      </xdr:nvSpPr>
      <xdr:spPr>
        <a:xfrm>
          <a:off x="78105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50864</xdr:rowOff>
    </xdr:from>
    <xdr:to>
      <xdr:col>45</xdr:col>
      <xdr:colOff>177800</xdr:colOff>
      <xdr:row>62</xdr:row>
      <xdr:rowOff>53721</xdr:rowOff>
    </xdr:to>
    <xdr:cxnSp macro="">
      <xdr:nvCxnSpPr>
        <xdr:cNvPr id="239" name="直線コネクタ 238"/>
        <xdr:cNvCxnSpPr/>
      </xdr:nvCxnSpPr>
      <xdr:spPr>
        <a:xfrm flipV="1">
          <a:off x="7861300" y="1068076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240" name="n_1aveValue【体育館・プール】&#10;一人当たり面積"/>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241" name="n_2aveValue【体育館・プール】&#10;一人当たり面積"/>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33608</xdr:rowOff>
    </xdr:from>
    <xdr:ext cx="469744" cy="259045"/>
    <xdr:sp macro="" textlink="">
      <xdr:nvSpPr>
        <xdr:cNvPr id="242" name="n_3aveValue【体育館・プール】&#10;一人当たり面積"/>
        <xdr:cNvSpPr txBox="1"/>
      </xdr:nvSpPr>
      <xdr:spPr>
        <a:xfrm>
          <a:off x="7626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243" name="n_4aveValue【体育館・プール】&#10;一人当たり面積"/>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113365</xdr:rowOff>
    </xdr:from>
    <xdr:ext cx="469744" cy="259045"/>
    <xdr:sp macro="" textlink="">
      <xdr:nvSpPr>
        <xdr:cNvPr id="244" name="n_1mainValue【体育館・プール】&#10;一人当たり面積"/>
        <xdr:cNvSpPr txBox="1"/>
      </xdr:nvSpPr>
      <xdr:spPr>
        <a:xfrm>
          <a:off x="9391727" y="1074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92791</xdr:rowOff>
    </xdr:from>
    <xdr:ext cx="469744" cy="259045"/>
    <xdr:sp macro="" textlink="">
      <xdr:nvSpPr>
        <xdr:cNvPr id="245" name="n_2mainValue【体育館・プール】&#10;一人当たり面積"/>
        <xdr:cNvSpPr txBox="1"/>
      </xdr:nvSpPr>
      <xdr:spPr>
        <a:xfrm>
          <a:off x="8515427" y="1072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95648</xdr:rowOff>
    </xdr:from>
    <xdr:ext cx="469744" cy="259045"/>
    <xdr:sp macro="" textlink="">
      <xdr:nvSpPr>
        <xdr:cNvPr id="246" name="n_3mainValue【体育館・プール】&#10;一人当たり面積"/>
        <xdr:cNvSpPr txBox="1"/>
      </xdr:nvSpPr>
      <xdr:spPr>
        <a:xfrm>
          <a:off x="7626427" y="107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8" name="直線コネクタ 25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9" name="テキスト ボックス 25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0" name="直線コネクタ 25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1" name="テキスト ボックス 26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2" name="直線コネクタ 26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3" name="テキスト ボックス 26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4" name="直線コネクタ 26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5" name="テキスト ボックス 26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7" name="テキスト ボックス 26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69" name="直線コネクタ 268"/>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70"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71" name="直線コネクタ 270"/>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72" name="【福祉施設】&#10;有形固定資産減価償却率最大値テキスト"/>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73" name="直線コネクタ 272"/>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49040</xdr:rowOff>
    </xdr:from>
    <xdr:ext cx="405111" cy="259045"/>
    <xdr:sp macro="" textlink="">
      <xdr:nvSpPr>
        <xdr:cNvPr id="274" name="【福祉施設】&#10;有形固定資産減価償却率平均値テキスト"/>
        <xdr:cNvSpPr txBox="1"/>
      </xdr:nvSpPr>
      <xdr:spPr>
        <a:xfrm>
          <a:off x="4673600" y="1359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75" name="フローチャート: 判断 274"/>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76" name="フローチャート: 判断 275"/>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77" name="フローチャート: 判断 276"/>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78" name="フローチャート: 判断 277"/>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79" name="フローチャート: 判断 278"/>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74168</xdr:rowOff>
    </xdr:from>
    <xdr:to>
      <xdr:col>24</xdr:col>
      <xdr:colOff>114300</xdr:colOff>
      <xdr:row>83</xdr:row>
      <xdr:rowOff>4318</xdr:rowOff>
    </xdr:to>
    <xdr:sp macro="" textlink="">
      <xdr:nvSpPr>
        <xdr:cNvPr id="285" name="楕円 284"/>
        <xdr:cNvSpPr/>
      </xdr:nvSpPr>
      <xdr:spPr>
        <a:xfrm>
          <a:off x="45847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52595</xdr:rowOff>
    </xdr:from>
    <xdr:ext cx="405111" cy="259045"/>
    <xdr:sp macro="" textlink="">
      <xdr:nvSpPr>
        <xdr:cNvPr id="286" name="【福祉施設】&#10;有形固定資産減価償却率該当値テキスト"/>
        <xdr:cNvSpPr txBox="1"/>
      </xdr:nvSpPr>
      <xdr:spPr>
        <a:xfrm>
          <a:off x="4673600"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76454</xdr:rowOff>
    </xdr:from>
    <xdr:to>
      <xdr:col>20</xdr:col>
      <xdr:colOff>38100</xdr:colOff>
      <xdr:row>84</xdr:row>
      <xdr:rowOff>6604</xdr:rowOff>
    </xdr:to>
    <xdr:sp macro="" textlink="">
      <xdr:nvSpPr>
        <xdr:cNvPr id="287" name="楕円 286"/>
        <xdr:cNvSpPr/>
      </xdr:nvSpPr>
      <xdr:spPr>
        <a:xfrm>
          <a:off x="3746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124968</xdr:rowOff>
    </xdr:from>
    <xdr:to>
      <xdr:col>24</xdr:col>
      <xdr:colOff>63500</xdr:colOff>
      <xdr:row>83</xdr:row>
      <xdr:rowOff>127254</xdr:rowOff>
    </xdr:to>
    <xdr:cxnSp macro="">
      <xdr:nvCxnSpPr>
        <xdr:cNvPr id="288" name="直線コネクタ 287"/>
        <xdr:cNvCxnSpPr/>
      </xdr:nvCxnSpPr>
      <xdr:spPr>
        <a:xfrm flipV="1">
          <a:off x="3797300" y="1418386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96283</xdr:rowOff>
    </xdr:from>
    <xdr:ext cx="405111" cy="259045"/>
    <xdr:sp macro="" textlink="">
      <xdr:nvSpPr>
        <xdr:cNvPr id="289" name="n_1aveValue【福祉施設】&#10;有形固定資産減価償却率"/>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27703</xdr:rowOff>
    </xdr:from>
    <xdr:ext cx="405111" cy="259045"/>
    <xdr:sp macro="" textlink="">
      <xdr:nvSpPr>
        <xdr:cNvPr id="290" name="n_2aveValue【福祉施設】&#10;有形固定資産減価償却率"/>
        <xdr:cNvSpPr txBox="1"/>
      </xdr:nvSpPr>
      <xdr:spPr>
        <a:xfrm>
          <a:off x="2705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144290</xdr:rowOff>
    </xdr:from>
    <xdr:ext cx="405111" cy="259045"/>
    <xdr:sp macro="" textlink="">
      <xdr:nvSpPr>
        <xdr:cNvPr id="291" name="n_3aveValue【福祉施設】&#10;有形固定資産減価償却率"/>
        <xdr:cNvSpPr txBox="1"/>
      </xdr:nvSpPr>
      <xdr:spPr>
        <a:xfrm>
          <a:off x="1816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292" name="n_4aveValue【福祉施設】&#10;有形固定資産減価償却率"/>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169181</xdr:rowOff>
    </xdr:from>
    <xdr:ext cx="405111" cy="259045"/>
    <xdr:sp macro="" textlink="">
      <xdr:nvSpPr>
        <xdr:cNvPr id="293" name="n_1mainValue【福祉施設】&#10;有形固定資産減価償却率"/>
        <xdr:cNvSpPr txBox="1"/>
      </xdr:nvSpPr>
      <xdr:spPr>
        <a:xfrm>
          <a:off x="35820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19" name="直線コネクタ 318"/>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0"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1" name="直線コネクタ 320"/>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22" name="【福祉施設】&#10;一人当たり面積最大値テキスト"/>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23" name="直線コネクタ 322"/>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24"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25" name="フローチャート: 判断 324"/>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26" name="フローチャート: 判断 325"/>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27" name="フローチャート: 判断 326"/>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28" name="フローチャート: 判断 327"/>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29" name="フローチャート: 判断 328"/>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15058</xdr:rowOff>
    </xdr:from>
    <xdr:to>
      <xdr:col>55</xdr:col>
      <xdr:colOff>50800</xdr:colOff>
      <xdr:row>86</xdr:row>
      <xdr:rowOff>116658</xdr:rowOff>
    </xdr:to>
    <xdr:sp macro="" textlink="">
      <xdr:nvSpPr>
        <xdr:cNvPr id="335" name="楕円 334"/>
        <xdr:cNvSpPr/>
      </xdr:nvSpPr>
      <xdr:spPr>
        <a:xfrm>
          <a:off x="104267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101435</xdr:rowOff>
    </xdr:from>
    <xdr:ext cx="469744" cy="259045"/>
    <xdr:sp macro="" textlink="">
      <xdr:nvSpPr>
        <xdr:cNvPr id="336" name="【福祉施設】&#10;一人当たり面積該当値テキスト"/>
        <xdr:cNvSpPr txBox="1"/>
      </xdr:nvSpPr>
      <xdr:spPr>
        <a:xfrm>
          <a:off x="10515600" y="1467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16692</xdr:rowOff>
    </xdr:from>
    <xdr:to>
      <xdr:col>50</xdr:col>
      <xdr:colOff>165100</xdr:colOff>
      <xdr:row>86</xdr:row>
      <xdr:rowOff>118292</xdr:rowOff>
    </xdr:to>
    <xdr:sp macro="" textlink="">
      <xdr:nvSpPr>
        <xdr:cNvPr id="337" name="楕円 336"/>
        <xdr:cNvSpPr/>
      </xdr:nvSpPr>
      <xdr:spPr>
        <a:xfrm>
          <a:off x="9588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65858</xdr:rowOff>
    </xdr:from>
    <xdr:to>
      <xdr:col>55</xdr:col>
      <xdr:colOff>0</xdr:colOff>
      <xdr:row>86</xdr:row>
      <xdr:rowOff>67492</xdr:rowOff>
    </xdr:to>
    <xdr:cxnSp macro="">
      <xdr:nvCxnSpPr>
        <xdr:cNvPr id="338" name="直線コネクタ 337"/>
        <xdr:cNvCxnSpPr/>
      </xdr:nvCxnSpPr>
      <xdr:spPr>
        <a:xfrm flipV="1">
          <a:off x="9639300" y="1481055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56441</xdr:rowOff>
    </xdr:from>
    <xdr:ext cx="469744" cy="259045"/>
    <xdr:sp macro="" textlink="">
      <xdr:nvSpPr>
        <xdr:cNvPr id="339" name="n_1aveValue【福祉施設】&#10;一人当たり面積"/>
        <xdr:cNvSpPr txBox="1"/>
      </xdr:nvSpPr>
      <xdr:spPr>
        <a:xfrm>
          <a:off x="9391727" y="1428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98896</xdr:rowOff>
    </xdr:from>
    <xdr:ext cx="469744" cy="259045"/>
    <xdr:sp macro="" textlink="">
      <xdr:nvSpPr>
        <xdr:cNvPr id="340" name="n_2aveValue【福祉施設】&#10;一人当たり面積"/>
        <xdr:cNvSpPr txBox="1"/>
      </xdr:nvSpPr>
      <xdr:spPr>
        <a:xfrm>
          <a:off x="85154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129920</xdr:rowOff>
    </xdr:from>
    <xdr:ext cx="469744" cy="259045"/>
    <xdr:sp macro="" textlink="">
      <xdr:nvSpPr>
        <xdr:cNvPr id="341" name="n_3aveValue【福祉施設】&#10;一人当たり面積"/>
        <xdr:cNvSpPr txBox="1"/>
      </xdr:nvSpPr>
      <xdr:spPr>
        <a:xfrm>
          <a:off x="7626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54808</xdr:rowOff>
    </xdr:from>
    <xdr:ext cx="469744" cy="259045"/>
    <xdr:sp macro="" textlink="">
      <xdr:nvSpPr>
        <xdr:cNvPr id="342" name="n_4aveValue【福祉施設】&#10;一人当たり面積"/>
        <xdr:cNvSpPr txBox="1"/>
      </xdr:nvSpPr>
      <xdr:spPr>
        <a:xfrm>
          <a:off x="6737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109419</xdr:rowOff>
    </xdr:from>
    <xdr:ext cx="469744" cy="259045"/>
    <xdr:sp macro="" textlink="">
      <xdr:nvSpPr>
        <xdr:cNvPr id="343" name="n_1mainValue【福祉施設】&#10;一人当たり面積"/>
        <xdr:cNvSpPr txBox="1"/>
      </xdr:nvSpPr>
      <xdr:spPr>
        <a:xfrm>
          <a:off x="93917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4" name="テキスト ボックス 35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5" name="直線コネクタ 35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6" name="テキスト ボックス 35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7" name="直線コネクタ 35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8" name="テキスト ボックス 35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9" name="直線コネクタ 35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0" name="テキスト ボックス 35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1" name="直線コネクタ 36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2" name="テキスト ボックス 36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4" name="テキスト ボックス 36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366" name="直線コネクタ 365"/>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67" name="【市民会館】&#10;有形固定資産減価償却率最小値テキスト"/>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68" name="直線コネクタ 367"/>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69"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70" name="直線コネクタ 369"/>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61992</xdr:rowOff>
    </xdr:from>
    <xdr:ext cx="405111" cy="259045"/>
    <xdr:sp macro="" textlink="">
      <xdr:nvSpPr>
        <xdr:cNvPr id="371" name="【市民会館】&#10;有形固定資産減価償却率平均値テキスト"/>
        <xdr:cNvSpPr txBox="1"/>
      </xdr:nvSpPr>
      <xdr:spPr>
        <a:xfrm>
          <a:off x="4673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372" name="フローチャート: 判断 371"/>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373" name="フローチャート: 判断 372"/>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374" name="フローチャート: 判断 373"/>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375" name="フローチャート: 判断 374"/>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376" name="フローチャート: 判断 375"/>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121413</xdr:rowOff>
    </xdr:from>
    <xdr:to>
      <xdr:col>24</xdr:col>
      <xdr:colOff>114300</xdr:colOff>
      <xdr:row>108</xdr:row>
      <xdr:rowOff>51563</xdr:rowOff>
    </xdr:to>
    <xdr:sp macro="" textlink="">
      <xdr:nvSpPr>
        <xdr:cNvPr id="382" name="楕円 381"/>
        <xdr:cNvSpPr/>
      </xdr:nvSpPr>
      <xdr:spPr>
        <a:xfrm>
          <a:off x="45847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99840</xdr:rowOff>
    </xdr:from>
    <xdr:ext cx="405111" cy="259045"/>
    <xdr:sp macro="" textlink="">
      <xdr:nvSpPr>
        <xdr:cNvPr id="383" name="【市民会館】&#10;有形固定資産減価償却率該当値テキスト"/>
        <xdr:cNvSpPr txBox="1"/>
      </xdr:nvSpPr>
      <xdr:spPr>
        <a:xfrm>
          <a:off x="4673600" y="1844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71120</xdr:rowOff>
    </xdr:from>
    <xdr:to>
      <xdr:col>20</xdr:col>
      <xdr:colOff>38100</xdr:colOff>
      <xdr:row>108</xdr:row>
      <xdr:rowOff>1270</xdr:rowOff>
    </xdr:to>
    <xdr:sp macro="" textlink="">
      <xdr:nvSpPr>
        <xdr:cNvPr id="384" name="楕円 383"/>
        <xdr:cNvSpPr/>
      </xdr:nvSpPr>
      <xdr:spPr>
        <a:xfrm>
          <a:off x="3746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121920</xdr:rowOff>
    </xdr:from>
    <xdr:to>
      <xdr:col>24</xdr:col>
      <xdr:colOff>63500</xdr:colOff>
      <xdr:row>108</xdr:row>
      <xdr:rowOff>763</xdr:rowOff>
    </xdr:to>
    <xdr:cxnSp macro="">
      <xdr:nvCxnSpPr>
        <xdr:cNvPr id="385" name="直線コネクタ 384"/>
        <xdr:cNvCxnSpPr/>
      </xdr:nvCxnSpPr>
      <xdr:spPr>
        <a:xfrm>
          <a:off x="3797300" y="1846707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23113</xdr:rowOff>
    </xdr:from>
    <xdr:to>
      <xdr:col>15</xdr:col>
      <xdr:colOff>101600</xdr:colOff>
      <xdr:row>107</xdr:row>
      <xdr:rowOff>124713</xdr:rowOff>
    </xdr:to>
    <xdr:sp macro="" textlink="">
      <xdr:nvSpPr>
        <xdr:cNvPr id="386" name="楕円 385"/>
        <xdr:cNvSpPr/>
      </xdr:nvSpPr>
      <xdr:spPr>
        <a:xfrm>
          <a:off x="2857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73913</xdr:rowOff>
    </xdr:from>
    <xdr:to>
      <xdr:col>19</xdr:col>
      <xdr:colOff>177800</xdr:colOff>
      <xdr:row>107</xdr:row>
      <xdr:rowOff>121920</xdr:rowOff>
    </xdr:to>
    <xdr:cxnSp macro="">
      <xdr:nvCxnSpPr>
        <xdr:cNvPr id="387" name="直線コネクタ 386"/>
        <xdr:cNvCxnSpPr/>
      </xdr:nvCxnSpPr>
      <xdr:spPr>
        <a:xfrm>
          <a:off x="2908300" y="184190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144272</xdr:rowOff>
    </xdr:from>
    <xdr:to>
      <xdr:col>10</xdr:col>
      <xdr:colOff>165100</xdr:colOff>
      <xdr:row>107</xdr:row>
      <xdr:rowOff>74422</xdr:rowOff>
    </xdr:to>
    <xdr:sp macro="" textlink="">
      <xdr:nvSpPr>
        <xdr:cNvPr id="388" name="楕円 387"/>
        <xdr:cNvSpPr/>
      </xdr:nvSpPr>
      <xdr:spPr>
        <a:xfrm>
          <a:off x="1968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23622</xdr:rowOff>
    </xdr:from>
    <xdr:to>
      <xdr:col>15</xdr:col>
      <xdr:colOff>50800</xdr:colOff>
      <xdr:row>107</xdr:row>
      <xdr:rowOff>73913</xdr:rowOff>
    </xdr:to>
    <xdr:cxnSp macro="">
      <xdr:nvCxnSpPr>
        <xdr:cNvPr id="389" name="直線コネクタ 388"/>
        <xdr:cNvCxnSpPr/>
      </xdr:nvCxnSpPr>
      <xdr:spPr>
        <a:xfrm>
          <a:off x="2019300" y="183687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90949</xdr:rowOff>
    </xdr:from>
    <xdr:ext cx="405111" cy="259045"/>
    <xdr:sp macro="" textlink="">
      <xdr:nvSpPr>
        <xdr:cNvPr id="390" name="n_1aveValue【市民会館】&#10;有形固定資産減価償却率"/>
        <xdr:cNvSpPr txBox="1"/>
      </xdr:nvSpPr>
      <xdr:spPr>
        <a:xfrm>
          <a:off x="3582044" y="177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10940</xdr:rowOff>
    </xdr:from>
    <xdr:ext cx="405111" cy="259045"/>
    <xdr:sp macro="" textlink="">
      <xdr:nvSpPr>
        <xdr:cNvPr id="391" name="n_2aveValue【市民会館】&#10;有形固定資産減価償却率"/>
        <xdr:cNvSpPr txBox="1"/>
      </xdr:nvSpPr>
      <xdr:spPr>
        <a:xfrm>
          <a:off x="2705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104664</xdr:rowOff>
    </xdr:from>
    <xdr:ext cx="405111" cy="259045"/>
    <xdr:sp macro="" textlink="">
      <xdr:nvSpPr>
        <xdr:cNvPr id="392" name="n_3aveValue【市民会館】&#10;有形固定資産減価償却率"/>
        <xdr:cNvSpPr txBox="1"/>
      </xdr:nvSpPr>
      <xdr:spPr>
        <a:xfrm>
          <a:off x="1816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148099</xdr:rowOff>
    </xdr:from>
    <xdr:ext cx="405111" cy="259045"/>
    <xdr:sp macro="" textlink="">
      <xdr:nvSpPr>
        <xdr:cNvPr id="393" name="n_4aveValue【市民会館】&#10;有形固定資産減価償却率"/>
        <xdr:cNvSpPr txBox="1"/>
      </xdr:nvSpPr>
      <xdr:spPr>
        <a:xfrm>
          <a:off x="9277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163847</xdr:rowOff>
    </xdr:from>
    <xdr:ext cx="405111" cy="259045"/>
    <xdr:sp macro="" textlink="">
      <xdr:nvSpPr>
        <xdr:cNvPr id="394" name="n_1mainValue【市民会館】&#10;有形固定資産減価償却率"/>
        <xdr:cNvSpPr txBox="1"/>
      </xdr:nvSpPr>
      <xdr:spPr>
        <a:xfrm>
          <a:off x="35820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115840</xdr:rowOff>
    </xdr:from>
    <xdr:ext cx="405111" cy="259045"/>
    <xdr:sp macro="" textlink="">
      <xdr:nvSpPr>
        <xdr:cNvPr id="395" name="n_2mainValue【市民会館】&#10;有形固定資産減価償却率"/>
        <xdr:cNvSpPr txBox="1"/>
      </xdr:nvSpPr>
      <xdr:spPr>
        <a:xfrm>
          <a:off x="2705744" y="1846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65549</xdr:rowOff>
    </xdr:from>
    <xdr:ext cx="405111" cy="259045"/>
    <xdr:sp macro="" textlink="">
      <xdr:nvSpPr>
        <xdr:cNvPr id="396" name="n_3mainValue【市民会館】&#10;有形固定資産減価償却率"/>
        <xdr:cNvSpPr txBox="1"/>
      </xdr:nvSpPr>
      <xdr:spPr>
        <a:xfrm>
          <a:off x="1816744" y="1841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7" name="直線コネクタ 40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8" name="テキスト ボックス 40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9" name="直線コネクタ 40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0" name="テキスト ボックス 40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1" name="直線コネクタ 41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2" name="テキスト ボックス 41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3" name="直線コネクタ 41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4" name="テキスト ボックス 41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418" name="直線コネクタ 417"/>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19"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20" name="直線コネクタ 419"/>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421" name="【市民会館】&#10;一人当たり面積最大値テキスト"/>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422" name="直線コネクタ 421"/>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423"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24" name="フローチャート: 判断 423"/>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425" name="フローチャート: 判断 424"/>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426" name="フローチャート: 判断 425"/>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427" name="フローチャート: 判断 426"/>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28" name="フローチャート: 判断 427"/>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77978</xdr:rowOff>
    </xdr:from>
    <xdr:to>
      <xdr:col>55</xdr:col>
      <xdr:colOff>50800</xdr:colOff>
      <xdr:row>105</xdr:row>
      <xdr:rowOff>8128</xdr:rowOff>
    </xdr:to>
    <xdr:sp macro="" textlink="">
      <xdr:nvSpPr>
        <xdr:cNvPr id="434" name="楕円 433"/>
        <xdr:cNvSpPr/>
      </xdr:nvSpPr>
      <xdr:spPr>
        <a:xfrm>
          <a:off x="104267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100855</xdr:rowOff>
    </xdr:from>
    <xdr:ext cx="469744" cy="259045"/>
    <xdr:sp macro="" textlink="">
      <xdr:nvSpPr>
        <xdr:cNvPr id="435" name="【市民会館】&#10;一人当たり面積該当値テキスト"/>
        <xdr:cNvSpPr txBox="1"/>
      </xdr:nvSpPr>
      <xdr:spPr>
        <a:xfrm>
          <a:off x="10515600" y="177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84837</xdr:rowOff>
    </xdr:from>
    <xdr:to>
      <xdr:col>50</xdr:col>
      <xdr:colOff>165100</xdr:colOff>
      <xdr:row>105</xdr:row>
      <xdr:rowOff>14987</xdr:rowOff>
    </xdr:to>
    <xdr:sp macro="" textlink="">
      <xdr:nvSpPr>
        <xdr:cNvPr id="436" name="楕円 435"/>
        <xdr:cNvSpPr/>
      </xdr:nvSpPr>
      <xdr:spPr>
        <a:xfrm>
          <a:off x="9588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128778</xdr:rowOff>
    </xdr:from>
    <xdr:to>
      <xdr:col>55</xdr:col>
      <xdr:colOff>0</xdr:colOff>
      <xdr:row>104</xdr:row>
      <xdr:rowOff>135637</xdr:rowOff>
    </xdr:to>
    <xdr:cxnSp macro="">
      <xdr:nvCxnSpPr>
        <xdr:cNvPr id="437" name="直線コネクタ 436"/>
        <xdr:cNvCxnSpPr/>
      </xdr:nvCxnSpPr>
      <xdr:spPr>
        <a:xfrm flipV="1">
          <a:off x="9639300" y="1795957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91694</xdr:rowOff>
    </xdr:from>
    <xdr:to>
      <xdr:col>46</xdr:col>
      <xdr:colOff>38100</xdr:colOff>
      <xdr:row>105</xdr:row>
      <xdr:rowOff>21844</xdr:rowOff>
    </xdr:to>
    <xdr:sp macro="" textlink="">
      <xdr:nvSpPr>
        <xdr:cNvPr id="438" name="楕円 437"/>
        <xdr:cNvSpPr/>
      </xdr:nvSpPr>
      <xdr:spPr>
        <a:xfrm>
          <a:off x="8699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135637</xdr:rowOff>
    </xdr:from>
    <xdr:to>
      <xdr:col>50</xdr:col>
      <xdr:colOff>114300</xdr:colOff>
      <xdr:row>104</xdr:row>
      <xdr:rowOff>142494</xdr:rowOff>
    </xdr:to>
    <xdr:cxnSp macro="">
      <xdr:nvCxnSpPr>
        <xdr:cNvPr id="439" name="直線コネクタ 438"/>
        <xdr:cNvCxnSpPr/>
      </xdr:nvCxnSpPr>
      <xdr:spPr>
        <a:xfrm flipV="1">
          <a:off x="8750300" y="179664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103124</xdr:rowOff>
    </xdr:from>
    <xdr:to>
      <xdr:col>41</xdr:col>
      <xdr:colOff>101600</xdr:colOff>
      <xdr:row>105</xdr:row>
      <xdr:rowOff>33274</xdr:rowOff>
    </xdr:to>
    <xdr:sp macro="" textlink="">
      <xdr:nvSpPr>
        <xdr:cNvPr id="440" name="楕円 439"/>
        <xdr:cNvSpPr/>
      </xdr:nvSpPr>
      <xdr:spPr>
        <a:xfrm>
          <a:off x="7810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142494</xdr:rowOff>
    </xdr:from>
    <xdr:to>
      <xdr:col>45</xdr:col>
      <xdr:colOff>177800</xdr:colOff>
      <xdr:row>104</xdr:row>
      <xdr:rowOff>153924</xdr:rowOff>
    </xdr:to>
    <xdr:cxnSp macro="">
      <xdr:nvCxnSpPr>
        <xdr:cNvPr id="441" name="直線コネクタ 440"/>
        <xdr:cNvCxnSpPr/>
      </xdr:nvCxnSpPr>
      <xdr:spPr>
        <a:xfrm flipV="1">
          <a:off x="7861300" y="179732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131842</xdr:rowOff>
    </xdr:from>
    <xdr:ext cx="469744" cy="259045"/>
    <xdr:sp macro="" textlink="">
      <xdr:nvSpPr>
        <xdr:cNvPr id="442" name="n_1aveValue【市民会館】&#10;一人当たり面積"/>
        <xdr:cNvSpPr txBox="1"/>
      </xdr:nvSpPr>
      <xdr:spPr>
        <a:xfrm>
          <a:off x="93917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145559</xdr:rowOff>
    </xdr:from>
    <xdr:ext cx="469744" cy="259045"/>
    <xdr:sp macro="" textlink="">
      <xdr:nvSpPr>
        <xdr:cNvPr id="443" name="n_2aveValue【市民会館】&#10;一人当たり面積"/>
        <xdr:cNvSpPr txBox="1"/>
      </xdr:nvSpPr>
      <xdr:spPr>
        <a:xfrm>
          <a:off x="85154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22114</xdr:rowOff>
    </xdr:from>
    <xdr:ext cx="469744" cy="259045"/>
    <xdr:sp macro="" textlink="">
      <xdr:nvSpPr>
        <xdr:cNvPr id="444" name="n_3aveValue【市民会館】&#10;一人当たり面積"/>
        <xdr:cNvSpPr txBox="1"/>
      </xdr:nvSpPr>
      <xdr:spPr>
        <a:xfrm>
          <a:off x="7626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88664</xdr:rowOff>
    </xdr:from>
    <xdr:ext cx="469744" cy="259045"/>
    <xdr:sp macro="" textlink="">
      <xdr:nvSpPr>
        <xdr:cNvPr id="445" name="n_4aveValue【市民会館】&#10;一人当たり面積"/>
        <xdr:cNvSpPr txBox="1"/>
      </xdr:nvSpPr>
      <xdr:spPr>
        <a:xfrm>
          <a:off x="6737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31514</xdr:rowOff>
    </xdr:from>
    <xdr:ext cx="469744" cy="259045"/>
    <xdr:sp macro="" textlink="">
      <xdr:nvSpPr>
        <xdr:cNvPr id="446" name="n_1main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38371</xdr:rowOff>
    </xdr:from>
    <xdr:ext cx="469744" cy="259045"/>
    <xdr:sp macro="" textlink="">
      <xdr:nvSpPr>
        <xdr:cNvPr id="447" name="n_2mainValue【市民会館】&#10;一人当たり面積"/>
        <xdr:cNvSpPr txBox="1"/>
      </xdr:nvSpPr>
      <xdr:spPr>
        <a:xfrm>
          <a:off x="85154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49801</xdr:rowOff>
    </xdr:from>
    <xdr:ext cx="469744" cy="259045"/>
    <xdr:sp macro="" textlink="">
      <xdr:nvSpPr>
        <xdr:cNvPr id="448" name="n_3mainValue【市民会館】&#10;一人当たり面積"/>
        <xdr:cNvSpPr txBox="1"/>
      </xdr:nvSpPr>
      <xdr:spPr>
        <a:xfrm>
          <a:off x="7626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9" name="テキスト ボックス 45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1" name="テキスト ボックス 46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9" name="テキスト ボックス 46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1" name="テキスト ボックス 47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473" name="直線コネクタ 472"/>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474" name="【一般廃棄物処理施設】&#10;有形固定資産減価償却率最小値テキスト"/>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475" name="直線コネクタ 474"/>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476" name="【一般廃棄物処理施設】&#10;有形固定資産減価償却率最大値テキスト"/>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77" name="直線コネクタ 47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478" name="【一般廃棄物処理施設】&#10;有形固定資産減価償却率平均値テキスト"/>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79" name="フローチャート: 判断 478"/>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80" name="フローチャート: 判断 479"/>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81" name="フローチャート: 判断 480"/>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13970</xdr:rowOff>
    </xdr:from>
    <xdr:to>
      <xdr:col>72</xdr:col>
      <xdr:colOff>38100</xdr:colOff>
      <xdr:row>33</xdr:row>
      <xdr:rowOff>115570</xdr:rowOff>
    </xdr:to>
    <xdr:sp macro="" textlink="">
      <xdr:nvSpPr>
        <xdr:cNvPr id="482" name="フローチャート: 判断 481"/>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83" name="フローチャート: 判断 482"/>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78740</xdr:rowOff>
    </xdr:from>
    <xdr:to>
      <xdr:col>85</xdr:col>
      <xdr:colOff>177800</xdr:colOff>
      <xdr:row>42</xdr:row>
      <xdr:rowOff>8890</xdr:rowOff>
    </xdr:to>
    <xdr:sp macro="" textlink="">
      <xdr:nvSpPr>
        <xdr:cNvPr id="489" name="楕円 488"/>
        <xdr:cNvSpPr/>
      </xdr:nvSpPr>
      <xdr:spPr>
        <a:xfrm>
          <a:off x="16268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165117</xdr:rowOff>
    </xdr:from>
    <xdr:ext cx="405111" cy="259045"/>
    <xdr:sp macro="" textlink="">
      <xdr:nvSpPr>
        <xdr:cNvPr id="490" name="【一般廃棄物処理施設】&#10;有形固定資産減価償却率該当値テキスト"/>
        <xdr:cNvSpPr txBox="1"/>
      </xdr:nvSpPr>
      <xdr:spPr>
        <a:xfrm>
          <a:off x="16357600" y="702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74930</xdr:rowOff>
    </xdr:from>
    <xdr:to>
      <xdr:col>81</xdr:col>
      <xdr:colOff>101600</xdr:colOff>
      <xdr:row>42</xdr:row>
      <xdr:rowOff>5080</xdr:rowOff>
    </xdr:to>
    <xdr:sp macro="" textlink="">
      <xdr:nvSpPr>
        <xdr:cNvPr id="491" name="楕円 490"/>
        <xdr:cNvSpPr/>
      </xdr:nvSpPr>
      <xdr:spPr>
        <a:xfrm>
          <a:off x="15430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125730</xdr:rowOff>
    </xdr:from>
    <xdr:to>
      <xdr:col>85</xdr:col>
      <xdr:colOff>127000</xdr:colOff>
      <xdr:row>41</xdr:row>
      <xdr:rowOff>129540</xdr:rowOff>
    </xdr:to>
    <xdr:cxnSp macro="">
      <xdr:nvCxnSpPr>
        <xdr:cNvPr id="492" name="直線コネクタ 491"/>
        <xdr:cNvCxnSpPr/>
      </xdr:nvCxnSpPr>
      <xdr:spPr>
        <a:xfrm>
          <a:off x="15481300" y="71551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69215</xdr:rowOff>
    </xdr:from>
    <xdr:to>
      <xdr:col>76</xdr:col>
      <xdr:colOff>165100</xdr:colOff>
      <xdr:row>41</xdr:row>
      <xdr:rowOff>170815</xdr:rowOff>
    </xdr:to>
    <xdr:sp macro="" textlink="">
      <xdr:nvSpPr>
        <xdr:cNvPr id="493" name="楕円 492"/>
        <xdr:cNvSpPr/>
      </xdr:nvSpPr>
      <xdr:spPr>
        <a:xfrm>
          <a:off x="14541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120015</xdr:rowOff>
    </xdr:from>
    <xdr:to>
      <xdr:col>81</xdr:col>
      <xdr:colOff>50800</xdr:colOff>
      <xdr:row>41</xdr:row>
      <xdr:rowOff>125730</xdr:rowOff>
    </xdr:to>
    <xdr:cxnSp macro="">
      <xdr:nvCxnSpPr>
        <xdr:cNvPr id="494" name="直線コネクタ 493"/>
        <xdr:cNvCxnSpPr/>
      </xdr:nvCxnSpPr>
      <xdr:spPr>
        <a:xfrm>
          <a:off x="14592300" y="7149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38735</xdr:rowOff>
    </xdr:from>
    <xdr:to>
      <xdr:col>72</xdr:col>
      <xdr:colOff>38100</xdr:colOff>
      <xdr:row>41</xdr:row>
      <xdr:rowOff>140335</xdr:rowOff>
    </xdr:to>
    <xdr:sp macro="" textlink="">
      <xdr:nvSpPr>
        <xdr:cNvPr id="495" name="楕円 494"/>
        <xdr:cNvSpPr/>
      </xdr:nvSpPr>
      <xdr:spPr>
        <a:xfrm>
          <a:off x="13652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89535</xdr:rowOff>
    </xdr:from>
    <xdr:to>
      <xdr:col>76</xdr:col>
      <xdr:colOff>114300</xdr:colOff>
      <xdr:row>41</xdr:row>
      <xdr:rowOff>120015</xdr:rowOff>
    </xdr:to>
    <xdr:cxnSp macro="">
      <xdr:nvCxnSpPr>
        <xdr:cNvPr id="496" name="直線コネクタ 495"/>
        <xdr:cNvCxnSpPr/>
      </xdr:nvCxnSpPr>
      <xdr:spPr>
        <a:xfrm>
          <a:off x="13703300" y="71189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97" name="n_1aveValue【一般廃棄物処理施設】&#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98"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499" name="n_3aveValue【一般廃棄物処理施設】&#10;有形固定資産減価償却率"/>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00" name="n_4aveValue【一般廃棄物処理施設】&#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167657</xdr:rowOff>
    </xdr:from>
    <xdr:ext cx="405111" cy="259045"/>
    <xdr:sp macro="" textlink="">
      <xdr:nvSpPr>
        <xdr:cNvPr id="501" name="n_1mainValue【一般廃棄物処理施設】&#10;有形固定資産減価償却率"/>
        <xdr:cNvSpPr txBox="1"/>
      </xdr:nvSpPr>
      <xdr:spPr>
        <a:xfrm>
          <a:off x="152660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161942</xdr:rowOff>
    </xdr:from>
    <xdr:ext cx="405111" cy="259045"/>
    <xdr:sp macro="" textlink="">
      <xdr:nvSpPr>
        <xdr:cNvPr id="502" name="n_2mainValue【一般廃棄物処理施設】&#10;有形固定資産減価償却率"/>
        <xdr:cNvSpPr txBox="1"/>
      </xdr:nvSpPr>
      <xdr:spPr>
        <a:xfrm>
          <a:off x="14389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131462</xdr:rowOff>
    </xdr:from>
    <xdr:ext cx="405111" cy="259045"/>
    <xdr:sp macro="" textlink="">
      <xdr:nvSpPr>
        <xdr:cNvPr id="503" name="n_3mainValue【一般廃棄物処理施設】&#10;有形固定資産減価償却率"/>
        <xdr:cNvSpPr txBox="1"/>
      </xdr:nvSpPr>
      <xdr:spPr>
        <a:xfrm>
          <a:off x="13500744"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5" name="テキスト ボックス 5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7" name="テキスト ボックス 51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1" name="テキスト ボックス 52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3" name="テキスト ボックス 5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5" name="テキスト ボックス 5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527" name="直線コネクタ 526"/>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528" name="【一般廃棄物処理施設】&#10;一人当たり有形固定資産（償却資産）額最小値テキスト"/>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529" name="直線コネクタ 528"/>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530" name="【一般廃棄物処理施設】&#10;一人当たり有形固定資産（償却資産）額最大値テキスト"/>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531" name="直線コネクタ 530"/>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69542</xdr:rowOff>
    </xdr:from>
    <xdr:ext cx="599010" cy="259045"/>
    <xdr:sp macro="" textlink="">
      <xdr:nvSpPr>
        <xdr:cNvPr id="532" name="【一般廃棄物処理施設】&#10;一人当たり有形固定資産（償却資産）額平均値テキスト"/>
        <xdr:cNvSpPr txBox="1"/>
      </xdr:nvSpPr>
      <xdr:spPr>
        <a:xfrm>
          <a:off x="22199600" y="6756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533" name="フローチャート: 判断 532"/>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534" name="フローチャート: 判断 533"/>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50474</xdr:rowOff>
    </xdr:from>
    <xdr:to>
      <xdr:col>107</xdr:col>
      <xdr:colOff>101600</xdr:colOff>
      <xdr:row>39</xdr:row>
      <xdr:rowOff>152074</xdr:rowOff>
    </xdr:to>
    <xdr:sp macro="" textlink="">
      <xdr:nvSpPr>
        <xdr:cNvPr id="535" name="フローチャート: 判断 534"/>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146836</xdr:rowOff>
    </xdr:from>
    <xdr:to>
      <xdr:col>102</xdr:col>
      <xdr:colOff>165100</xdr:colOff>
      <xdr:row>33</xdr:row>
      <xdr:rowOff>76986</xdr:rowOff>
    </xdr:to>
    <xdr:sp macro="" textlink="">
      <xdr:nvSpPr>
        <xdr:cNvPr id="536" name="フローチャート: 判断 535"/>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537" name="フローチャート: 判断 536"/>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68750</xdr:rowOff>
    </xdr:from>
    <xdr:to>
      <xdr:col>116</xdr:col>
      <xdr:colOff>114300</xdr:colOff>
      <xdr:row>38</xdr:row>
      <xdr:rowOff>170350</xdr:rowOff>
    </xdr:to>
    <xdr:sp macro="" textlink="">
      <xdr:nvSpPr>
        <xdr:cNvPr id="543" name="楕円 542"/>
        <xdr:cNvSpPr/>
      </xdr:nvSpPr>
      <xdr:spPr>
        <a:xfrm>
          <a:off x="22110700" y="65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91627</xdr:rowOff>
    </xdr:from>
    <xdr:ext cx="599010" cy="259045"/>
    <xdr:sp macro="" textlink="">
      <xdr:nvSpPr>
        <xdr:cNvPr id="544" name="【一般廃棄物処理施設】&#10;一人当たり有形固定資産（償却資産）額該当値テキスト"/>
        <xdr:cNvSpPr txBox="1"/>
      </xdr:nvSpPr>
      <xdr:spPr>
        <a:xfrm>
          <a:off x="22199600" y="643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72671</xdr:rowOff>
    </xdr:from>
    <xdr:to>
      <xdr:col>112</xdr:col>
      <xdr:colOff>38100</xdr:colOff>
      <xdr:row>39</xdr:row>
      <xdr:rowOff>2821</xdr:rowOff>
    </xdr:to>
    <xdr:sp macro="" textlink="">
      <xdr:nvSpPr>
        <xdr:cNvPr id="545" name="楕円 544"/>
        <xdr:cNvSpPr/>
      </xdr:nvSpPr>
      <xdr:spPr>
        <a:xfrm>
          <a:off x="21272500" y="65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119550</xdr:rowOff>
    </xdr:from>
    <xdr:to>
      <xdr:col>116</xdr:col>
      <xdr:colOff>63500</xdr:colOff>
      <xdr:row>38</xdr:row>
      <xdr:rowOff>123471</xdr:rowOff>
    </xdr:to>
    <xdr:cxnSp macro="">
      <xdr:nvCxnSpPr>
        <xdr:cNvPr id="546" name="直線コネクタ 545"/>
        <xdr:cNvCxnSpPr/>
      </xdr:nvCxnSpPr>
      <xdr:spPr>
        <a:xfrm flipV="1">
          <a:off x="21323300" y="6634650"/>
          <a:ext cx="8382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78832</xdr:rowOff>
    </xdr:from>
    <xdr:to>
      <xdr:col>107</xdr:col>
      <xdr:colOff>101600</xdr:colOff>
      <xdr:row>39</xdr:row>
      <xdr:rowOff>8982</xdr:rowOff>
    </xdr:to>
    <xdr:sp macro="" textlink="">
      <xdr:nvSpPr>
        <xdr:cNvPr id="547" name="楕円 546"/>
        <xdr:cNvSpPr/>
      </xdr:nvSpPr>
      <xdr:spPr>
        <a:xfrm>
          <a:off x="20383500" y="65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123471</xdr:rowOff>
    </xdr:from>
    <xdr:to>
      <xdr:col>111</xdr:col>
      <xdr:colOff>177800</xdr:colOff>
      <xdr:row>38</xdr:row>
      <xdr:rowOff>129632</xdr:rowOff>
    </xdr:to>
    <xdr:cxnSp macro="">
      <xdr:nvCxnSpPr>
        <xdr:cNvPr id="548" name="直線コネクタ 547"/>
        <xdr:cNvCxnSpPr/>
      </xdr:nvCxnSpPr>
      <xdr:spPr>
        <a:xfrm flipV="1">
          <a:off x="20434300" y="6638571"/>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164012</xdr:rowOff>
    </xdr:from>
    <xdr:to>
      <xdr:col>102</xdr:col>
      <xdr:colOff>165100</xdr:colOff>
      <xdr:row>39</xdr:row>
      <xdr:rowOff>94162</xdr:rowOff>
    </xdr:to>
    <xdr:sp macro="" textlink="">
      <xdr:nvSpPr>
        <xdr:cNvPr id="549" name="楕円 548"/>
        <xdr:cNvSpPr/>
      </xdr:nvSpPr>
      <xdr:spPr>
        <a:xfrm>
          <a:off x="194945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129632</xdr:rowOff>
    </xdr:from>
    <xdr:to>
      <xdr:col>107</xdr:col>
      <xdr:colOff>50800</xdr:colOff>
      <xdr:row>39</xdr:row>
      <xdr:rowOff>43362</xdr:rowOff>
    </xdr:to>
    <xdr:cxnSp macro="">
      <xdr:nvCxnSpPr>
        <xdr:cNvPr id="550" name="直線コネクタ 549"/>
        <xdr:cNvCxnSpPr/>
      </xdr:nvCxnSpPr>
      <xdr:spPr>
        <a:xfrm flipV="1">
          <a:off x="19545300" y="6644732"/>
          <a:ext cx="889000" cy="8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167935</xdr:rowOff>
    </xdr:from>
    <xdr:ext cx="599010" cy="259045"/>
    <xdr:sp macro="" textlink="">
      <xdr:nvSpPr>
        <xdr:cNvPr id="551" name="n_1aveValue【一般廃棄物処理施設】&#10;一人当たり有形固定資産（償却資産）額"/>
        <xdr:cNvSpPr txBox="1"/>
      </xdr:nvSpPr>
      <xdr:spPr>
        <a:xfrm>
          <a:off x="21011095" y="685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143201</xdr:rowOff>
    </xdr:from>
    <xdr:ext cx="599010" cy="259045"/>
    <xdr:sp macro="" textlink="">
      <xdr:nvSpPr>
        <xdr:cNvPr id="552" name="n_2aveValue【一般廃棄物処理施設】&#10;一人当たり有形固定資産（償却資産）額"/>
        <xdr:cNvSpPr txBox="1"/>
      </xdr:nvSpPr>
      <xdr:spPr>
        <a:xfrm>
          <a:off x="20134795" y="682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93513</xdr:rowOff>
    </xdr:from>
    <xdr:ext cx="599010" cy="259045"/>
    <xdr:sp macro="" textlink="">
      <xdr:nvSpPr>
        <xdr:cNvPr id="553" name="n_3aveValue【一般廃棄物処理施設】&#10;一人当たり有形固定資産（償却資産）額"/>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554" name="n_4aveValue【一般廃棄物処理施設】&#10;一人当たり有形固定資産（償却資産）額"/>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19348</xdr:rowOff>
    </xdr:from>
    <xdr:ext cx="599010" cy="259045"/>
    <xdr:sp macro="" textlink="">
      <xdr:nvSpPr>
        <xdr:cNvPr id="555" name="n_1mainValue【一般廃棄物処理施設】&#10;一人当たり有形固定資産（償却資産）額"/>
        <xdr:cNvSpPr txBox="1"/>
      </xdr:nvSpPr>
      <xdr:spPr>
        <a:xfrm>
          <a:off x="21011095" y="636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25509</xdr:rowOff>
    </xdr:from>
    <xdr:ext cx="599010" cy="259045"/>
    <xdr:sp macro="" textlink="">
      <xdr:nvSpPr>
        <xdr:cNvPr id="556" name="n_2mainValue【一般廃棄物処理施設】&#10;一人当たり有形固定資産（償却資産）額"/>
        <xdr:cNvSpPr txBox="1"/>
      </xdr:nvSpPr>
      <xdr:spPr>
        <a:xfrm>
          <a:off x="20134795" y="636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85289</xdr:rowOff>
    </xdr:from>
    <xdr:ext cx="599010" cy="259045"/>
    <xdr:sp macro="" textlink="">
      <xdr:nvSpPr>
        <xdr:cNvPr id="557" name="n_3mainValue【一般廃棄物処理施設】&#10;一人当たり有形固定資産（償却資産）額"/>
        <xdr:cNvSpPr txBox="1"/>
      </xdr:nvSpPr>
      <xdr:spPr>
        <a:xfrm>
          <a:off x="19245795" y="677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4" name="テキスト ボックス 58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85" name="直線コネクタ 584"/>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86" name="テキスト ボックス 585"/>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87" name="直線コネクタ 586"/>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88" name="テキスト ボックス 587"/>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89" name="直線コネクタ 588"/>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90" name="テキスト ボックス 589"/>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93" name="直線コネクタ 592"/>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94" name="テキスト ボックス 593"/>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95" name="直線コネクタ 594"/>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96" name="テキスト ボックス 595"/>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97" name="直線コネクタ 596"/>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98" name="テキスト ボックス 597"/>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0" name="テキスト ボックス 59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602" name="直線コネクタ 601"/>
        <xdr:cNvCxnSpPr/>
      </xdr:nvCxnSpPr>
      <xdr:spPr>
        <a:xfrm flipV="1">
          <a:off x="16318864" y="1339119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603" name="【消防施設】&#10;有形固定資産減価償却率最小値テキスト"/>
        <xdr:cNvSpPr txBox="1"/>
      </xdr:nvSpPr>
      <xdr:spPr>
        <a:xfrm>
          <a:off x="163576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604" name="直線コネクタ 603"/>
        <xdr:cNvCxnSpPr/>
      </xdr:nvCxnSpPr>
      <xdr:spPr>
        <a:xfrm>
          <a:off x="16230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605" name="【消防施設】&#10;有形固定資産減価償却率最大値テキスト"/>
        <xdr:cNvSpPr txBox="1"/>
      </xdr:nvSpPr>
      <xdr:spPr>
        <a:xfrm>
          <a:off x="163576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606" name="直線コネクタ 605"/>
        <xdr:cNvCxnSpPr/>
      </xdr:nvCxnSpPr>
      <xdr:spPr>
        <a:xfrm>
          <a:off x="16230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607"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608" name="フローチャート: 判断 607"/>
        <xdr:cNvSpPr/>
      </xdr:nvSpPr>
      <xdr:spPr>
        <a:xfrm>
          <a:off x="16268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09" name="フローチャート: 判断 608"/>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610" name="フローチャート: 判断 609"/>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xdr:rowOff>
    </xdr:from>
    <xdr:to>
      <xdr:col>72</xdr:col>
      <xdr:colOff>38100</xdr:colOff>
      <xdr:row>80</xdr:row>
      <xdr:rowOff>117475</xdr:rowOff>
    </xdr:to>
    <xdr:sp macro="" textlink="">
      <xdr:nvSpPr>
        <xdr:cNvPr id="611" name="フローチャート: 判断 610"/>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164464</xdr:rowOff>
    </xdr:from>
    <xdr:to>
      <xdr:col>67</xdr:col>
      <xdr:colOff>101600</xdr:colOff>
      <xdr:row>79</xdr:row>
      <xdr:rowOff>94614</xdr:rowOff>
    </xdr:to>
    <xdr:sp macro="" textlink="">
      <xdr:nvSpPr>
        <xdr:cNvPr id="612" name="フローチャート: 判断 611"/>
        <xdr:cNvSpPr/>
      </xdr:nvSpPr>
      <xdr:spPr>
        <a:xfrm>
          <a:off x="12763500" y="135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118745</xdr:rowOff>
    </xdr:from>
    <xdr:to>
      <xdr:col>85</xdr:col>
      <xdr:colOff>177800</xdr:colOff>
      <xdr:row>81</xdr:row>
      <xdr:rowOff>48895</xdr:rowOff>
    </xdr:to>
    <xdr:sp macro="" textlink="">
      <xdr:nvSpPr>
        <xdr:cNvPr id="618" name="楕円 617"/>
        <xdr:cNvSpPr/>
      </xdr:nvSpPr>
      <xdr:spPr>
        <a:xfrm>
          <a:off x="16268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141622</xdr:rowOff>
    </xdr:from>
    <xdr:ext cx="405111" cy="259045"/>
    <xdr:sp macro="" textlink="">
      <xdr:nvSpPr>
        <xdr:cNvPr id="619" name="【消防施設】&#10;有形固定資産減価償却率該当値テキスト"/>
        <xdr:cNvSpPr txBox="1"/>
      </xdr:nvSpPr>
      <xdr:spPr>
        <a:xfrm>
          <a:off x="16357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141605</xdr:rowOff>
    </xdr:from>
    <xdr:to>
      <xdr:col>81</xdr:col>
      <xdr:colOff>101600</xdr:colOff>
      <xdr:row>81</xdr:row>
      <xdr:rowOff>71755</xdr:rowOff>
    </xdr:to>
    <xdr:sp macro="" textlink="">
      <xdr:nvSpPr>
        <xdr:cNvPr id="620" name="楕円 619"/>
        <xdr:cNvSpPr/>
      </xdr:nvSpPr>
      <xdr:spPr>
        <a:xfrm>
          <a:off x="15430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169545</xdr:rowOff>
    </xdr:from>
    <xdr:to>
      <xdr:col>85</xdr:col>
      <xdr:colOff>127000</xdr:colOff>
      <xdr:row>81</xdr:row>
      <xdr:rowOff>20955</xdr:rowOff>
    </xdr:to>
    <xdr:cxnSp macro="">
      <xdr:nvCxnSpPr>
        <xdr:cNvPr id="621" name="直線コネクタ 620"/>
        <xdr:cNvCxnSpPr/>
      </xdr:nvCxnSpPr>
      <xdr:spPr>
        <a:xfrm flipV="1">
          <a:off x="15481300" y="138855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84455</xdr:rowOff>
    </xdr:from>
    <xdr:to>
      <xdr:col>76</xdr:col>
      <xdr:colOff>165100</xdr:colOff>
      <xdr:row>81</xdr:row>
      <xdr:rowOff>14605</xdr:rowOff>
    </xdr:to>
    <xdr:sp macro="" textlink="">
      <xdr:nvSpPr>
        <xdr:cNvPr id="622" name="楕円 621"/>
        <xdr:cNvSpPr/>
      </xdr:nvSpPr>
      <xdr:spPr>
        <a:xfrm>
          <a:off x="14541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135255</xdr:rowOff>
    </xdr:from>
    <xdr:to>
      <xdr:col>81</xdr:col>
      <xdr:colOff>50800</xdr:colOff>
      <xdr:row>81</xdr:row>
      <xdr:rowOff>20955</xdr:rowOff>
    </xdr:to>
    <xdr:cxnSp macro="">
      <xdr:nvCxnSpPr>
        <xdr:cNvPr id="623" name="直線コネクタ 622"/>
        <xdr:cNvCxnSpPr/>
      </xdr:nvCxnSpPr>
      <xdr:spPr>
        <a:xfrm>
          <a:off x="14592300" y="138512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30163</xdr:rowOff>
    </xdr:from>
    <xdr:to>
      <xdr:col>72</xdr:col>
      <xdr:colOff>38100</xdr:colOff>
      <xdr:row>80</xdr:row>
      <xdr:rowOff>131763</xdr:rowOff>
    </xdr:to>
    <xdr:sp macro="" textlink="">
      <xdr:nvSpPr>
        <xdr:cNvPr id="624" name="楕円 623"/>
        <xdr:cNvSpPr/>
      </xdr:nvSpPr>
      <xdr:spPr>
        <a:xfrm>
          <a:off x="13652500" y="13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80963</xdr:rowOff>
    </xdr:from>
    <xdr:to>
      <xdr:col>76</xdr:col>
      <xdr:colOff>114300</xdr:colOff>
      <xdr:row>80</xdr:row>
      <xdr:rowOff>135255</xdr:rowOff>
    </xdr:to>
    <xdr:cxnSp macro="">
      <xdr:nvCxnSpPr>
        <xdr:cNvPr id="625" name="直線コネクタ 624"/>
        <xdr:cNvCxnSpPr/>
      </xdr:nvCxnSpPr>
      <xdr:spPr>
        <a:xfrm>
          <a:off x="13703300" y="1379696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626"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627"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134002</xdr:rowOff>
    </xdr:from>
    <xdr:ext cx="405111" cy="259045"/>
    <xdr:sp macro="" textlink="">
      <xdr:nvSpPr>
        <xdr:cNvPr id="628" name="n_3aveValue【消防施設】&#10;有形固定資産減価償却率"/>
        <xdr:cNvSpPr txBox="1"/>
      </xdr:nvSpPr>
      <xdr:spPr>
        <a:xfrm>
          <a:off x="13500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111141</xdr:rowOff>
    </xdr:from>
    <xdr:ext cx="405111" cy="259045"/>
    <xdr:sp macro="" textlink="">
      <xdr:nvSpPr>
        <xdr:cNvPr id="629" name="n_4aveValue【消防施設】&#10;有形固定資産減価償却率"/>
        <xdr:cNvSpPr txBox="1"/>
      </xdr:nvSpPr>
      <xdr:spPr>
        <a:xfrm>
          <a:off x="12611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62882</xdr:rowOff>
    </xdr:from>
    <xdr:ext cx="405111" cy="259045"/>
    <xdr:sp macro="" textlink="">
      <xdr:nvSpPr>
        <xdr:cNvPr id="630" name="n_1mainValue【消防施設】&#10;有形固定資産減価償却率"/>
        <xdr:cNvSpPr txBox="1"/>
      </xdr:nvSpPr>
      <xdr:spPr>
        <a:xfrm>
          <a:off x="152660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5732</xdr:rowOff>
    </xdr:from>
    <xdr:ext cx="405111" cy="259045"/>
    <xdr:sp macro="" textlink="">
      <xdr:nvSpPr>
        <xdr:cNvPr id="631" name="n_2mainValue【消防施設】&#10;有形固定資産減価償却率"/>
        <xdr:cNvSpPr txBox="1"/>
      </xdr:nvSpPr>
      <xdr:spPr>
        <a:xfrm>
          <a:off x="14389744"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122890</xdr:rowOff>
    </xdr:from>
    <xdr:ext cx="405111" cy="259045"/>
    <xdr:sp macro="" textlink="">
      <xdr:nvSpPr>
        <xdr:cNvPr id="632" name="n_3mainValue【消防施設】&#10;有形固定資産減価償却率"/>
        <xdr:cNvSpPr txBox="1"/>
      </xdr:nvSpPr>
      <xdr:spPr>
        <a:xfrm>
          <a:off x="13500744" y="1383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3" name="直線コネクタ 6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4" name="テキスト ボックス 6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5" name="直線コネクタ 6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6" name="テキスト ボックス 6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7" name="直線コネクタ 6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8" name="テキスト ボックス 6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9" name="直線コネクタ 6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0" name="テキスト ボックス 6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1" name="直線コネクタ 6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2" name="テキスト ボックス 6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656" name="直線コネクタ 655"/>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57"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58" name="直線コネクタ 657"/>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659" name="【消防施設】&#10;一人当たり面積最大値テキスト"/>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660" name="直線コネクタ 659"/>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661" name="【消防施設】&#10;一人当たり面積平均値テキスト"/>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662" name="フローチャート: 判断 661"/>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663" name="フローチャート: 判断 662"/>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664" name="フローチャート: 判断 663"/>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665" name="フローチャート: 判断 664"/>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666" name="フローチャート: 判断 665"/>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7" name="テキスト ボックス 6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146558</xdr:rowOff>
    </xdr:from>
    <xdr:to>
      <xdr:col>116</xdr:col>
      <xdr:colOff>114300</xdr:colOff>
      <xdr:row>86</xdr:row>
      <xdr:rowOff>76708</xdr:rowOff>
    </xdr:to>
    <xdr:sp macro="" textlink="">
      <xdr:nvSpPr>
        <xdr:cNvPr id="672" name="楕円 671"/>
        <xdr:cNvSpPr/>
      </xdr:nvSpPr>
      <xdr:spPr>
        <a:xfrm>
          <a:off x="221107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61485</xdr:rowOff>
    </xdr:from>
    <xdr:ext cx="469744" cy="259045"/>
    <xdr:sp macro="" textlink="">
      <xdr:nvSpPr>
        <xdr:cNvPr id="673" name="【消防施設】&#10;一人当たり面積該当値テキスト"/>
        <xdr:cNvSpPr txBox="1"/>
      </xdr:nvSpPr>
      <xdr:spPr>
        <a:xfrm>
          <a:off x="22199600" y="146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154178</xdr:rowOff>
    </xdr:from>
    <xdr:to>
      <xdr:col>112</xdr:col>
      <xdr:colOff>38100</xdr:colOff>
      <xdr:row>86</xdr:row>
      <xdr:rowOff>84328</xdr:rowOff>
    </xdr:to>
    <xdr:sp macro="" textlink="">
      <xdr:nvSpPr>
        <xdr:cNvPr id="674" name="楕円 673"/>
        <xdr:cNvSpPr/>
      </xdr:nvSpPr>
      <xdr:spPr>
        <a:xfrm>
          <a:off x="21272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25908</xdr:rowOff>
    </xdr:from>
    <xdr:to>
      <xdr:col>116</xdr:col>
      <xdr:colOff>63500</xdr:colOff>
      <xdr:row>86</xdr:row>
      <xdr:rowOff>33528</xdr:rowOff>
    </xdr:to>
    <xdr:cxnSp macro="">
      <xdr:nvCxnSpPr>
        <xdr:cNvPr id="675" name="直線コネクタ 674"/>
        <xdr:cNvCxnSpPr/>
      </xdr:nvCxnSpPr>
      <xdr:spPr>
        <a:xfrm flipV="1">
          <a:off x="21323300" y="1477060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154939</xdr:rowOff>
    </xdr:from>
    <xdr:to>
      <xdr:col>107</xdr:col>
      <xdr:colOff>101600</xdr:colOff>
      <xdr:row>86</xdr:row>
      <xdr:rowOff>85089</xdr:rowOff>
    </xdr:to>
    <xdr:sp macro="" textlink="">
      <xdr:nvSpPr>
        <xdr:cNvPr id="676" name="楕円 675"/>
        <xdr:cNvSpPr/>
      </xdr:nvSpPr>
      <xdr:spPr>
        <a:xfrm>
          <a:off x="20383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33528</xdr:rowOff>
    </xdr:from>
    <xdr:to>
      <xdr:col>111</xdr:col>
      <xdr:colOff>177800</xdr:colOff>
      <xdr:row>86</xdr:row>
      <xdr:rowOff>34289</xdr:rowOff>
    </xdr:to>
    <xdr:cxnSp macro="">
      <xdr:nvCxnSpPr>
        <xdr:cNvPr id="677" name="直線コネクタ 676"/>
        <xdr:cNvCxnSpPr/>
      </xdr:nvCxnSpPr>
      <xdr:spPr>
        <a:xfrm flipV="1">
          <a:off x="20434300" y="147782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4063</xdr:rowOff>
    </xdr:from>
    <xdr:to>
      <xdr:col>102</xdr:col>
      <xdr:colOff>165100</xdr:colOff>
      <xdr:row>86</xdr:row>
      <xdr:rowOff>105663</xdr:rowOff>
    </xdr:to>
    <xdr:sp macro="" textlink="">
      <xdr:nvSpPr>
        <xdr:cNvPr id="678" name="楕円 677"/>
        <xdr:cNvSpPr/>
      </xdr:nvSpPr>
      <xdr:spPr>
        <a:xfrm>
          <a:off x="194945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34289</xdr:rowOff>
    </xdr:from>
    <xdr:to>
      <xdr:col>107</xdr:col>
      <xdr:colOff>50800</xdr:colOff>
      <xdr:row>86</xdr:row>
      <xdr:rowOff>54863</xdr:rowOff>
    </xdr:to>
    <xdr:cxnSp macro="">
      <xdr:nvCxnSpPr>
        <xdr:cNvPr id="679" name="直線コネクタ 678"/>
        <xdr:cNvCxnSpPr/>
      </xdr:nvCxnSpPr>
      <xdr:spPr>
        <a:xfrm flipV="1">
          <a:off x="19545300" y="1477898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680"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681" name="n_2aveValue【消防施設】&#10;一人当たり面積"/>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61992</xdr:rowOff>
    </xdr:from>
    <xdr:ext cx="469744" cy="259045"/>
    <xdr:sp macro="" textlink="">
      <xdr:nvSpPr>
        <xdr:cNvPr id="682" name="n_3aveValue【消防施設】&#10;一人当たり面積"/>
        <xdr:cNvSpPr txBox="1"/>
      </xdr:nvSpPr>
      <xdr:spPr>
        <a:xfrm>
          <a:off x="19310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61231</xdr:rowOff>
    </xdr:from>
    <xdr:ext cx="469744" cy="259045"/>
    <xdr:sp macro="" textlink="">
      <xdr:nvSpPr>
        <xdr:cNvPr id="683" name="n_4aveValue【消防施設】&#10;一人当たり面積"/>
        <xdr:cNvSpPr txBox="1"/>
      </xdr:nvSpPr>
      <xdr:spPr>
        <a:xfrm>
          <a:off x="18421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75455</xdr:rowOff>
    </xdr:from>
    <xdr:ext cx="469744" cy="259045"/>
    <xdr:sp macro="" textlink="">
      <xdr:nvSpPr>
        <xdr:cNvPr id="684" name="n_1mainValue【消防施設】&#10;一人当たり面積"/>
        <xdr:cNvSpPr txBox="1"/>
      </xdr:nvSpPr>
      <xdr:spPr>
        <a:xfrm>
          <a:off x="21075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76216</xdr:rowOff>
    </xdr:from>
    <xdr:ext cx="469744" cy="259045"/>
    <xdr:sp macro="" textlink="">
      <xdr:nvSpPr>
        <xdr:cNvPr id="685" name="n_2mainValue【消防施設】&#10;一人当たり面積"/>
        <xdr:cNvSpPr txBox="1"/>
      </xdr:nvSpPr>
      <xdr:spPr>
        <a:xfrm>
          <a:off x="20199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96790</xdr:rowOff>
    </xdr:from>
    <xdr:ext cx="469744" cy="259045"/>
    <xdr:sp macro="" textlink="">
      <xdr:nvSpPr>
        <xdr:cNvPr id="686" name="n_3mainValue【消防施設】&#10;一人当たり面積"/>
        <xdr:cNvSpPr txBox="1"/>
      </xdr:nvSpPr>
      <xdr:spPr>
        <a:xfrm>
          <a:off x="19310427" y="1484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8" name="正方形/長方形 6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9" name="正方形/長方形 6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0" name="正方形/長方形 6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1" name="正方形/長方形 6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2" name="正方形/長方形 6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3" name="正方形/長方形 6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5" name="テキスト ボックス 6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6" name="直線コネクタ 6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7" name="テキスト ボックス 69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8" name="直線コネクタ 6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9" name="テキスト ボックス 69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0" name="直線コネクタ 6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1" name="テキスト ボックス 7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2" name="直線コネクタ 7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3" name="テキスト ボックス 7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4" name="直線コネクタ 7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5" name="テキスト ボックス 7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6" name="直線コネクタ 7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7" name="テキスト ボックス 7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8" name="直線コネクタ 7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9" name="テキスト ボックス 70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712" name="直線コネクタ 711"/>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713" name="【庁舎】&#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714" name="直線コネクタ 713"/>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715" name="【庁舎】&#10;有形固定資産減価償却率最大値テキスト"/>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16" name="直線コネクタ 715"/>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717"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18" name="フローチャート: 判断 717"/>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719" name="フローチャート: 判断 718"/>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720" name="フローチャート: 判断 719"/>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21" name="フローチャート: 判断 720"/>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722" name="フローチャート: 判断 721"/>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27032</xdr:rowOff>
    </xdr:from>
    <xdr:to>
      <xdr:col>85</xdr:col>
      <xdr:colOff>177800</xdr:colOff>
      <xdr:row>108</xdr:row>
      <xdr:rowOff>128632</xdr:rowOff>
    </xdr:to>
    <xdr:sp macro="" textlink="">
      <xdr:nvSpPr>
        <xdr:cNvPr id="728" name="楕円 727"/>
        <xdr:cNvSpPr/>
      </xdr:nvSpPr>
      <xdr:spPr>
        <a:xfrm>
          <a:off x="162687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113409</xdr:rowOff>
    </xdr:from>
    <xdr:ext cx="405111" cy="259045"/>
    <xdr:sp macro="" textlink="">
      <xdr:nvSpPr>
        <xdr:cNvPr id="729" name="【庁舎】&#10;有形固定資産減価償却率該当値テキスト"/>
        <xdr:cNvSpPr txBox="1"/>
      </xdr:nvSpPr>
      <xdr:spPr>
        <a:xfrm>
          <a:off x="16357600" y="1845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xdr:rowOff>
    </xdr:from>
    <xdr:to>
      <xdr:col>81</xdr:col>
      <xdr:colOff>101600</xdr:colOff>
      <xdr:row>108</xdr:row>
      <xdr:rowOff>102507</xdr:rowOff>
    </xdr:to>
    <xdr:sp macro="" textlink="">
      <xdr:nvSpPr>
        <xdr:cNvPr id="730" name="楕円 729"/>
        <xdr:cNvSpPr/>
      </xdr:nvSpPr>
      <xdr:spPr>
        <a:xfrm>
          <a:off x="15430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51707</xdr:rowOff>
    </xdr:from>
    <xdr:to>
      <xdr:col>85</xdr:col>
      <xdr:colOff>127000</xdr:colOff>
      <xdr:row>108</xdr:row>
      <xdr:rowOff>77832</xdr:rowOff>
    </xdr:to>
    <xdr:cxnSp macro="">
      <xdr:nvCxnSpPr>
        <xdr:cNvPr id="731" name="直線コネクタ 730"/>
        <xdr:cNvCxnSpPr/>
      </xdr:nvCxnSpPr>
      <xdr:spPr>
        <a:xfrm>
          <a:off x="15481300" y="1856830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732" name="楕円 731"/>
        <xdr:cNvSpPr/>
      </xdr:nvSpPr>
      <xdr:spPr>
        <a:xfrm>
          <a:off x="1454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27214</xdr:rowOff>
    </xdr:from>
    <xdr:to>
      <xdr:col>81</xdr:col>
      <xdr:colOff>50800</xdr:colOff>
      <xdr:row>108</xdr:row>
      <xdr:rowOff>51707</xdr:rowOff>
    </xdr:to>
    <xdr:cxnSp macro="">
      <xdr:nvCxnSpPr>
        <xdr:cNvPr id="733" name="直線コネクタ 732"/>
        <xdr:cNvCxnSpPr/>
      </xdr:nvCxnSpPr>
      <xdr:spPr>
        <a:xfrm>
          <a:off x="14592300" y="185438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121738</xdr:rowOff>
    </xdr:from>
    <xdr:to>
      <xdr:col>72</xdr:col>
      <xdr:colOff>38100</xdr:colOff>
      <xdr:row>108</xdr:row>
      <xdr:rowOff>51888</xdr:rowOff>
    </xdr:to>
    <xdr:sp macro="" textlink="">
      <xdr:nvSpPr>
        <xdr:cNvPr id="734" name="楕円 733"/>
        <xdr:cNvSpPr/>
      </xdr:nvSpPr>
      <xdr:spPr>
        <a:xfrm>
          <a:off x="1365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xdr:rowOff>
    </xdr:from>
    <xdr:to>
      <xdr:col>76</xdr:col>
      <xdr:colOff>114300</xdr:colOff>
      <xdr:row>108</xdr:row>
      <xdr:rowOff>27214</xdr:rowOff>
    </xdr:to>
    <xdr:cxnSp macro="">
      <xdr:nvCxnSpPr>
        <xdr:cNvPr id="735" name="直線コネクタ 734"/>
        <xdr:cNvCxnSpPr/>
      </xdr:nvCxnSpPr>
      <xdr:spPr>
        <a:xfrm>
          <a:off x="13703300" y="185176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736" name="n_1aveValue【庁舎】&#10;有形固定資産減価償却率"/>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737" name="n_2aveValue【庁舎】&#10;有形固定資産減価償却率"/>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738"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739" name="n_4aveValue【庁舎】&#10;有形固定資産減価償却率"/>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93634</xdr:rowOff>
    </xdr:from>
    <xdr:ext cx="405111" cy="259045"/>
    <xdr:sp macro="" textlink="">
      <xdr:nvSpPr>
        <xdr:cNvPr id="740" name="n_1mainValue【庁舎】&#10;有形固定資産減価償却率"/>
        <xdr:cNvSpPr txBox="1"/>
      </xdr:nvSpPr>
      <xdr:spPr>
        <a:xfrm>
          <a:off x="152660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741" name="n_2mainValue【庁舎】&#10;有形固定資産減価償却率"/>
        <xdr:cNvSpPr txBox="1"/>
      </xdr:nvSpPr>
      <xdr:spPr>
        <a:xfrm>
          <a:off x="14389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43015</xdr:rowOff>
    </xdr:from>
    <xdr:ext cx="405111" cy="259045"/>
    <xdr:sp macro="" textlink="">
      <xdr:nvSpPr>
        <xdr:cNvPr id="742" name="n_3mainValue【庁舎】&#10;有形固定資産減価償却率"/>
        <xdr:cNvSpPr txBox="1"/>
      </xdr:nvSpPr>
      <xdr:spPr>
        <a:xfrm>
          <a:off x="13500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3" name="直線コネクタ 75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4" name="テキスト ボックス 75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5" name="直線コネクタ 75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6" name="テキスト ボックス 75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7" name="直線コネクタ 75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8" name="テキスト ボックス 75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9" name="直線コネクタ 75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0" name="テキスト ボックス 75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764" name="直線コネクタ 763"/>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765" name="【庁舎】&#10;一人当たり面積最小値テキスト"/>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766" name="直線コネクタ 765"/>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767" name="【庁舎】&#10;一人当たり面積最大値テキスト"/>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768" name="直線コネクタ 767"/>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769" name="【庁舎】&#10;一人当たり面積平均値テキスト"/>
        <xdr:cNvSpPr txBox="1"/>
      </xdr:nvSpPr>
      <xdr:spPr>
        <a:xfrm>
          <a:off x="22199600" y="1816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770" name="フローチャート: 判断 769"/>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771" name="フローチャート: 判断 770"/>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772" name="フローチャート: 判断 771"/>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773" name="フローチャート: 判断 772"/>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774" name="フローチャート: 判断 773"/>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69748</xdr:rowOff>
    </xdr:from>
    <xdr:to>
      <xdr:col>116</xdr:col>
      <xdr:colOff>114300</xdr:colOff>
      <xdr:row>107</xdr:row>
      <xdr:rowOff>171348</xdr:rowOff>
    </xdr:to>
    <xdr:sp macro="" textlink="">
      <xdr:nvSpPr>
        <xdr:cNvPr id="780" name="楕円 779"/>
        <xdr:cNvSpPr/>
      </xdr:nvSpPr>
      <xdr:spPr>
        <a:xfrm>
          <a:off x="22110700" y="184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156125</xdr:rowOff>
    </xdr:from>
    <xdr:ext cx="469744" cy="259045"/>
    <xdr:sp macro="" textlink="">
      <xdr:nvSpPr>
        <xdr:cNvPr id="781" name="【庁舎】&#10;一人当たり面積該当値テキスト"/>
        <xdr:cNvSpPr txBox="1"/>
      </xdr:nvSpPr>
      <xdr:spPr>
        <a:xfrm>
          <a:off x="22199600" y="183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71577</xdr:rowOff>
    </xdr:from>
    <xdr:to>
      <xdr:col>112</xdr:col>
      <xdr:colOff>38100</xdr:colOff>
      <xdr:row>108</xdr:row>
      <xdr:rowOff>1727</xdr:rowOff>
    </xdr:to>
    <xdr:sp macro="" textlink="">
      <xdr:nvSpPr>
        <xdr:cNvPr id="782" name="楕円 781"/>
        <xdr:cNvSpPr/>
      </xdr:nvSpPr>
      <xdr:spPr>
        <a:xfrm>
          <a:off x="212725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120548</xdr:rowOff>
    </xdr:from>
    <xdr:to>
      <xdr:col>116</xdr:col>
      <xdr:colOff>63500</xdr:colOff>
      <xdr:row>107</xdr:row>
      <xdr:rowOff>122377</xdr:rowOff>
    </xdr:to>
    <xdr:cxnSp macro="">
      <xdr:nvCxnSpPr>
        <xdr:cNvPr id="783" name="直線コネクタ 782"/>
        <xdr:cNvCxnSpPr/>
      </xdr:nvCxnSpPr>
      <xdr:spPr>
        <a:xfrm flipV="1">
          <a:off x="21323300" y="1846569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76606</xdr:rowOff>
    </xdr:from>
    <xdr:to>
      <xdr:col>107</xdr:col>
      <xdr:colOff>101600</xdr:colOff>
      <xdr:row>108</xdr:row>
      <xdr:rowOff>6756</xdr:rowOff>
    </xdr:to>
    <xdr:sp macro="" textlink="">
      <xdr:nvSpPr>
        <xdr:cNvPr id="784" name="楕円 783"/>
        <xdr:cNvSpPr/>
      </xdr:nvSpPr>
      <xdr:spPr>
        <a:xfrm>
          <a:off x="20383500" y="184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122377</xdr:rowOff>
    </xdr:from>
    <xdr:to>
      <xdr:col>111</xdr:col>
      <xdr:colOff>177800</xdr:colOff>
      <xdr:row>107</xdr:row>
      <xdr:rowOff>127406</xdr:rowOff>
    </xdr:to>
    <xdr:cxnSp macro="">
      <xdr:nvCxnSpPr>
        <xdr:cNvPr id="785" name="直線コネクタ 784"/>
        <xdr:cNvCxnSpPr/>
      </xdr:nvCxnSpPr>
      <xdr:spPr>
        <a:xfrm flipV="1">
          <a:off x="20434300" y="1846752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78436</xdr:rowOff>
    </xdr:from>
    <xdr:to>
      <xdr:col>102</xdr:col>
      <xdr:colOff>165100</xdr:colOff>
      <xdr:row>108</xdr:row>
      <xdr:rowOff>8586</xdr:rowOff>
    </xdr:to>
    <xdr:sp macro="" textlink="">
      <xdr:nvSpPr>
        <xdr:cNvPr id="786" name="楕円 785"/>
        <xdr:cNvSpPr/>
      </xdr:nvSpPr>
      <xdr:spPr>
        <a:xfrm>
          <a:off x="19494500" y="184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127406</xdr:rowOff>
    </xdr:from>
    <xdr:to>
      <xdr:col>107</xdr:col>
      <xdr:colOff>50800</xdr:colOff>
      <xdr:row>107</xdr:row>
      <xdr:rowOff>129236</xdr:rowOff>
    </xdr:to>
    <xdr:cxnSp macro="">
      <xdr:nvCxnSpPr>
        <xdr:cNvPr id="787" name="直線コネクタ 786"/>
        <xdr:cNvCxnSpPr/>
      </xdr:nvCxnSpPr>
      <xdr:spPr>
        <a:xfrm flipV="1">
          <a:off x="19545300" y="1847255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99179</xdr:rowOff>
    </xdr:from>
    <xdr:ext cx="469744" cy="259045"/>
    <xdr:sp macro="" textlink="">
      <xdr:nvSpPr>
        <xdr:cNvPr id="788" name="n_1aveValue【庁舎】&#10;一人当たり面積"/>
        <xdr:cNvSpPr txBox="1"/>
      </xdr:nvSpPr>
      <xdr:spPr>
        <a:xfrm>
          <a:off x="21075727" y="1810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116552</xdr:rowOff>
    </xdr:from>
    <xdr:ext cx="469744" cy="259045"/>
    <xdr:sp macro="" textlink="">
      <xdr:nvSpPr>
        <xdr:cNvPr id="789" name="n_2aveValue【庁舎】&#10;一人当たり面積"/>
        <xdr:cNvSpPr txBox="1"/>
      </xdr:nvSpPr>
      <xdr:spPr>
        <a:xfrm>
          <a:off x="201994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790" name="n_3aveValue【庁舎】&#10;一人当たり面積"/>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141698</xdr:rowOff>
    </xdr:from>
    <xdr:ext cx="469744" cy="259045"/>
    <xdr:sp macro="" textlink="">
      <xdr:nvSpPr>
        <xdr:cNvPr id="791" name="n_4aveValue【庁舎】&#10;一人当たり面積"/>
        <xdr:cNvSpPr txBox="1"/>
      </xdr:nvSpPr>
      <xdr:spPr>
        <a:xfrm>
          <a:off x="18421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164304</xdr:rowOff>
    </xdr:from>
    <xdr:ext cx="469744" cy="259045"/>
    <xdr:sp macro="" textlink="">
      <xdr:nvSpPr>
        <xdr:cNvPr id="792" name="n_1mainValue【庁舎】&#10;一人当たり面積"/>
        <xdr:cNvSpPr txBox="1"/>
      </xdr:nvSpPr>
      <xdr:spPr>
        <a:xfrm>
          <a:off x="21075727" y="185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169333</xdr:rowOff>
    </xdr:from>
    <xdr:ext cx="469744" cy="259045"/>
    <xdr:sp macro="" textlink="">
      <xdr:nvSpPr>
        <xdr:cNvPr id="793" name="n_2mainValue【庁舎】&#10;一人当たり面積"/>
        <xdr:cNvSpPr txBox="1"/>
      </xdr:nvSpPr>
      <xdr:spPr>
        <a:xfrm>
          <a:off x="20199427" y="185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171163</xdr:rowOff>
    </xdr:from>
    <xdr:ext cx="469744" cy="259045"/>
    <xdr:sp macro="" textlink="">
      <xdr:nvSpPr>
        <xdr:cNvPr id="794" name="n_3mainValue【庁舎】&#10;一人当たり面積"/>
        <xdr:cNvSpPr txBox="1"/>
      </xdr:nvSpPr>
      <xdr:spPr>
        <a:xfrm>
          <a:off x="19310427" y="1851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類似団体と比較して特に有形固定資産減価償却率が高くなっている施設は、図書館、体育館、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市民会館、一般廃棄物処理施設、庁舎である。　庁舎については、本庁舎及び分庁舎は築４０年以上経過しており、老朽化に伴う大規模改修や建替えが必要である。行政事務の効率化、災害時の拠点機能、他施設との複合施設化等も含め総合的な視点で庁舎の在り方を検討し老朽化対策を講じ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有形固定資産減価償却率が高い割合であることから早い段階での対応が必要ではあるが、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一部事務組合の施設整備更新等を行う場合、構成町の財政負担が大きくなることが予想される。　町の財政状況や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利用状況等を踏まえ、可能な限り、計画的に老朽化の改善を図って行く必要がある。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他の施設についても、老朽化対策や事務事業の見直し等による集約化の対応も含め公共施設等総合管理計画及び個別施設計画に基づき対応していく。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4082_&#26481;&#2127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92.4</v>
          </cell>
          <cell r="CF51">
            <v>90.8</v>
          </cell>
          <cell r="CN51">
            <v>103.2</v>
          </cell>
          <cell r="CV51">
            <v>118.2</v>
          </cell>
        </row>
        <row r="53">
          <cell r="BX53">
            <v>64.900000000000006</v>
          </cell>
          <cell r="CF53">
            <v>70.2</v>
          </cell>
          <cell r="CN53">
            <v>68.599999999999994</v>
          </cell>
          <cell r="CV53">
            <v>66</v>
          </cell>
        </row>
        <row r="55">
          <cell r="AN55" t="str">
            <v>類似団体内平均値</v>
          </cell>
          <cell r="BX55">
            <v>24</v>
          </cell>
          <cell r="CF55">
            <v>19.8</v>
          </cell>
          <cell r="CN55">
            <v>19.8</v>
          </cell>
          <cell r="CV55">
            <v>20</v>
          </cell>
        </row>
        <row r="57">
          <cell r="BX57">
            <v>56.1</v>
          </cell>
          <cell r="CF57">
            <v>58.6</v>
          </cell>
          <cell r="CN57">
            <v>59.5</v>
          </cell>
          <cell r="CV57">
            <v>60.5</v>
          </cell>
        </row>
        <row r="72">
          <cell r="BP72" t="str">
            <v>H27</v>
          </cell>
          <cell r="BX72" t="str">
            <v>H28</v>
          </cell>
          <cell r="CF72" t="str">
            <v>H29</v>
          </cell>
          <cell r="CN72" t="str">
            <v>H30</v>
          </cell>
          <cell r="CV72" t="str">
            <v>R01</v>
          </cell>
        </row>
        <row r="73">
          <cell r="AN73" t="str">
            <v>当該団体値</v>
          </cell>
          <cell r="BP73">
            <v>89.1</v>
          </cell>
          <cell r="BX73">
            <v>92.4</v>
          </cell>
          <cell r="CF73">
            <v>90.8</v>
          </cell>
          <cell r="CN73">
            <v>103.2</v>
          </cell>
          <cell r="CV73">
            <v>118.2</v>
          </cell>
        </row>
        <row r="75">
          <cell r="BP75">
            <v>10.4</v>
          </cell>
          <cell r="BX75">
            <v>9.8000000000000007</v>
          </cell>
          <cell r="CF75">
            <v>10.3</v>
          </cell>
          <cell r="CN75">
            <v>10.9</v>
          </cell>
          <cell r="CV75">
            <v>11.7</v>
          </cell>
        </row>
        <row r="77">
          <cell r="AN77" t="str">
            <v>類似団体内平均値</v>
          </cell>
          <cell r="BP77">
            <v>37.200000000000003</v>
          </cell>
          <cell r="BX77">
            <v>24</v>
          </cell>
          <cell r="CF77">
            <v>19.8</v>
          </cell>
          <cell r="CN77">
            <v>19.8</v>
          </cell>
          <cell r="CV77">
            <v>20</v>
          </cell>
        </row>
        <row r="79">
          <cell r="BP79">
            <v>10.1</v>
          </cell>
          <cell r="BX79">
            <v>9.1</v>
          </cell>
          <cell r="CF79">
            <v>8.9</v>
          </cell>
          <cell r="CN79">
            <v>8.8000000000000007</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R14" sqref="R14:V1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12166756</v>
      </c>
      <c r="BO4" s="424"/>
      <c r="BP4" s="424"/>
      <c r="BQ4" s="424"/>
      <c r="BR4" s="424"/>
      <c r="BS4" s="424"/>
      <c r="BT4" s="424"/>
      <c r="BU4" s="425"/>
      <c r="BV4" s="423">
        <v>13888913</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4.5</v>
      </c>
      <c r="CU4" s="608"/>
      <c r="CV4" s="608"/>
      <c r="CW4" s="608"/>
      <c r="CX4" s="608"/>
      <c r="CY4" s="608"/>
      <c r="CZ4" s="608"/>
      <c r="DA4" s="609"/>
      <c r="DB4" s="607">
        <v>3.8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11825661</v>
      </c>
      <c r="BO5" s="429"/>
      <c r="BP5" s="429"/>
      <c r="BQ5" s="429"/>
      <c r="BR5" s="429"/>
      <c r="BS5" s="429"/>
      <c r="BT5" s="429"/>
      <c r="BU5" s="430"/>
      <c r="BV5" s="428">
        <v>13611050</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88.3</v>
      </c>
      <c r="CU5" s="399"/>
      <c r="CV5" s="399"/>
      <c r="CW5" s="399"/>
      <c r="CX5" s="399"/>
      <c r="CY5" s="399"/>
      <c r="CZ5" s="399"/>
      <c r="DA5" s="400"/>
      <c r="DB5" s="398">
        <v>89.9</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341095</v>
      </c>
      <c r="BO6" s="429"/>
      <c r="BP6" s="429"/>
      <c r="BQ6" s="429"/>
      <c r="BR6" s="429"/>
      <c r="BS6" s="429"/>
      <c r="BT6" s="429"/>
      <c r="BU6" s="430"/>
      <c r="BV6" s="428">
        <v>277863</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91.2</v>
      </c>
      <c r="CU6" s="582"/>
      <c r="CV6" s="582"/>
      <c r="CW6" s="582"/>
      <c r="CX6" s="582"/>
      <c r="CY6" s="582"/>
      <c r="CZ6" s="582"/>
      <c r="DA6" s="583"/>
      <c r="DB6" s="581">
        <v>93.7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43976</v>
      </c>
      <c r="BO7" s="429"/>
      <c r="BP7" s="429"/>
      <c r="BQ7" s="429"/>
      <c r="BR7" s="429"/>
      <c r="BS7" s="429"/>
      <c r="BT7" s="429"/>
      <c r="BU7" s="430"/>
      <c r="BV7" s="428">
        <v>18870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6648816</v>
      </c>
      <c r="CU7" s="429"/>
      <c r="CV7" s="429"/>
      <c r="CW7" s="429"/>
      <c r="CX7" s="429"/>
      <c r="CY7" s="429"/>
      <c r="CZ7" s="429"/>
      <c r="DA7" s="430"/>
      <c r="DB7" s="428">
        <v>6744272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297119</v>
      </c>
      <c r="BO8" s="429"/>
      <c r="BP8" s="429"/>
      <c r="BQ8" s="429"/>
      <c r="BR8" s="429"/>
      <c r="BS8" s="429"/>
      <c r="BT8" s="429"/>
      <c r="BU8" s="430"/>
      <c r="BV8" s="428">
        <v>258993</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0.3</v>
      </c>
      <c r="CU8" s="542"/>
      <c r="CV8" s="542"/>
      <c r="CW8" s="542"/>
      <c r="CX8" s="542"/>
      <c r="CY8" s="542"/>
      <c r="CZ8" s="542"/>
      <c r="DA8" s="543"/>
      <c r="DB8" s="541">
        <v>0.3</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17955</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38126</v>
      </c>
      <c r="BO9" s="429"/>
      <c r="BP9" s="429"/>
      <c r="BQ9" s="429"/>
      <c r="BR9" s="429"/>
      <c r="BS9" s="429"/>
      <c r="BT9" s="429"/>
      <c r="BU9" s="430"/>
      <c r="BV9" s="428">
        <v>28502</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15.7</v>
      </c>
      <c r="CU9" s="399"/>
      <c r="CV9" s="399"/>
      <c r="CW9" s="399"/>
      <c r="CX9" s="399"/>
      <c r="CY9" s="399"/>
      <c r="CZ9" s="399"/>
      <c r="DA9" s="400"/>
      <c r="DB9" s="398">
        <v>14.9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19106</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504718</v>
      </c>
      <c r="BO10" s="429"/>
      <c r="BP10" s="429"/>
      <c r="BQ10" s="429"/>
      <c r="BR10" s="429"/>
      <c r="BS10" s="429"/>
      <c r="BT10" s="429"/>
      <c r="BU10" s="430"/>
      <c r="BV10" s="428">
        <v>620858</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94</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17431</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94</v>
      </c>
      <c r="AV12" s="486"/>
      <c r="AW12" s="486"/>
      <c r="AX12" s="486"/>
      <c r="AY12" s="408" t="s">
        <v>134</v>
      </c>
      <c r="AZ12" s="409"/>
      <c r="BA12" s="409"/>
      <c r="BB12" s="409"/>
      <c r="BC12" s="409"/>
      <c r="BD12" s="409"/>
      <c r="BE12" s="409"/>
      <c r="BF12" s="409"/>
      <c r="BG12" s="409"/>
      <c r="BH12" s="409"/>
      <c r="BI12" s="409"/>
      <c r="BJ12" s="409"/>
      <c r="BK12" s="409"/>
      <c r="BL12" s="409"/>
      <c r="BM12" s="410"/>
      <c r="BN12" s="428">
        <v>767886</v>
      </c>
      <c r="BO12" s="429"/>
      <c r="BP12" s="429"/>
      <c r="BQ12" s="429"/>
      <c r="BR12" s="429"/>
      <c r="BS12" s="429"/>
      <c r="BT12" s="429"/>
      <c r="BU12" s="430"/>
      <c r="BV12" s="428">
        <v>734175</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17300</v>
      </c>
      <c r="S13" s="532"/>
      <c r="T13" s="532"/>
      <c r="U13" s="532"/>
      <c r="V13" s="533"/>
      <c r="W13" s="519" t="s">
        <v>137</v>
      </c>
      <c r="X13" s="441"/>
      <c r="Y13" s="441"/>
      <c r="Z13" s="441"/>
      <c r="AA13" s="441"/>
      <c r="AB13" s="442"/>
      <c r="AC13" s="404">
        <v>2268</v>
      </c>
      <c r="AD13" s="405"/>
      <c r="AE13" s="405"/>
      <c r="AF13" s="405"/>
      <c r="AG13" s="406"/>
      <c r="AH13" s="404">
        <v>2503</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-225042</v>
      </c>
      <c r="BO13" s="429"/>
      <c r="BP13" s="429"/>
      <c r="BQ13" s="429"/>
      <c r="BR13" s="429"/>
      <c r="BS13" s="429"/>
      <c r="BT13" s="429"/>
      <c r="BU13" s="430"/>
      <c r="BV13" s="428">
        <v>-84815</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11.7</v>
      </c>
      <c r="CU13" s="399"/>
      <c r="CV13" s="399"/>
      <c r="CW13" s="399"/>
      <c r="CX13" s="399"/>
      <c r="CY13" s="399"/>
      <c r="CZ13" s="399"/>
      <c r="DA13" s="400"/>
      <c r="DB13" s="398">
        <v>10.9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17704</v>
      </c>
      <c r="S14" s="532"/>
      <c r="T14" s="532"/>
      <c r="U14" s="532"/>
      <c r="V14" s="533"/>
      <c r="W14" s="534"/>
      <c r="X14" s="444"/>
      <c r="Y14" s="444"/>
      <c r="Z14" s="444"/>
      <c r="AA14" s="444"/>
      <c r="AB14" s="445"/>
      <c r="AC14" s="524">
        <v>25.4</v>
      </c>
      <c r="AD14" s="525"/>
      <c r="AE14" s="525"/>
      <c r="AF14" s="525"/>
      <c r="AG14" s="526"/>
      <c r="AH14" s="524">
        <v>26.8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118.2</v>
      </c>
      <c r="CU14" s="536"/>
      <c r="CV14" s="536"/>
      <c r="CW14" s="536"/>
      <c r="CX14" s="536"/>
      <c r="CY14" s="536"/>
      <c r="CZ14" s="536"/>
      <c r="DA14" s="537"/>
      <c r="DB14" s="535">
        <v>103.2</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136</v>
      </c>
      <c r="N15" s="529"/>
      <c r="O15" s="529"/>
      <c r="P15" s="529"/>
      <c r="Q15" s="530"/>
      <c r="R15" s="531">
        <v>17603</v>
      </c>
      <c r="S15" s="532"/>
      <c r="T15" s="532"/>
      <c r="U15" s="532"/>
      <c r="V15" s="533"/>
      <c r="W15" s="519" t="s">
        <v>144</v>
      </c>
      <c r="X15" s="441"/>
      <c r="Y15" s="441"/>
      <c r="Z15" s="441"/>
      <c r="AA15" s="441"/>
      <c r="AB15" s="442"/>
      <c r="AC15" s="404">
        <v>2087</v>
      </c>
      <c r="AD15" s="405"/>
      <c r="AE15" s="405"/>
      <c r="AF15" s="405"/>
      <c r="AG15" s="406"/>
      <c r="AH15" s="404">
        <v>2107</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1816215</v>
      </c>
      <c r="BO15" s="424"/>
      <c r="BP15" s="424"/>
      <c r="BQ15" s="424"/>
      <c r="BR15" s="424"/>
      <c r="BS15" s="424"/>
      <c r="BT15" s="424"/>
      <c r="BU15" s="425"/>
      <c r="BV15" s="423">
        <v>1827879</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23.4</v>
      </c>
      <c r="AD16" s="525"/>
      <c r="AE16" s="525"/>
      <c r="AF16" s="525"/>
      <c r="AG16" s="526"/>
      <c r="AH16" s="524">
        <v>22.6</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5974943</v>
      </c>
      <c r="BO16" s="429"/>
      <c r="BP16" s="429"/>
      <c r="BQ16" s="429"/>
      <c r="BR16" s="429"/>
      <c r="BS16" s="429"/>
      <c r="BT16" s="429"/>
      <c r="BU16" s="430"/>
      <c r="BV16" s="428">
        <v>5915640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4567</v>
      </c>
      <c r="AD17" s="405"/>
      <c r="AE17" s="405"/>
      <c r="AF17" s="405"/>
      <c r="AG17" s="406"/>
      <c r="AH17" s="404">
        <v>4728</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2260309</v>
      </c>
      <c r="BO17" s="429"/>
      <c r="BP17" s="429"/>
      <c r="BQ17" s="429"/>
      <c r="BR17" s="429"/>
      <c r="BS17" s="429"/>
      <c r="BT17" s="429"/>
      <c r="BU17" s="430"/>
      <c r="BV17" s="428">
        <v>2304332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326.5</v>
      </c>
      <c r="M18" s="493"/>
      <c r="N18" s="493"/>
      <c r="O18" s="493"/>
      <c r="P18" s="493"/>
      <c r="Q18" s="493"/>
      <c r="R18" s="494"/>
      <c r="S18" s="494"/>
      <c r="T18" s="494"/>
      <c r="U18" s="494"/>
      <c r="V18" s="495"/>
      <c r="W18" s="509"/>
      <c r="X18" s="510"/>
      <c r="Y18" s="510"/>
      <c r="Z18" s="510"/>
      <c r="AA18" s="510"/>
      <c r="AB18" s="520"/>
      <c r="AC18" s="392">
        <v>51.2</v>
      </c>
      <c r="AD18" s="393"/>
      <c r="AE18" s="393"/>
      <c r="AF18" s="393"/>
      <c r="AG18" s="496"/>
      <c r="AH18" s="392">
        <v>50.6</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5885603</v>
      </c>
      <c r="BO18" s="429"/>
      <c r="BP18" s="429"/>
      <c r="BQ18" s="429"/>
      <c r="BR18" s="429"/>
      <c r="BS18" s="429"/>
      <c r="BT18" s="429"/>
      <c r="BU18" s="430"/>
      <c r="BV18" s="428">
        <v>6058105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55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8453207</v>
      </c>
      <c r="BO19" s="429"/>
      <c r="BP19" s="429"/>
      <c r="BQ19" s="429"/>
      <c r="BR19" s="429"/>
      <c r="BS19" s="429"/>
      <c r="BT19" s="429"/>
      <c r="BU19" s="430"/>
      <c r="BV19" s="428">
        <v>8958936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5974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12496218</v>
      </c>
      <c r="BO23" s="429"/>
      <c r="BP23" s="429"/>
      <c r="BQ23" s="429"/>
      <c r="BR23" s="429"/>
      <c r="BS23" s="429"/>
      <c r="BT23" s="429"/>
      <c r="BU23" s="430"/>
      <c r="BV23" s="428">
        <v>12935311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6990</v>
      </c>
      <c r="R24" s="405"/>
      <c r="S24" s="405"/>
      <c r="T24" s="405"/>
      <c r="U24" s="405"/>
      <c r="V24" s="406"/>
      <c r="W24" s="470"/>
      <c r="X24" s="461"/>
      <c r="Y24" s="462"/>
      <c r="Z24" s="401" t="s">
        <v>168</v>
      </c>
      <c r="AA24" s="402"/>
      <c r="AB24" s="402"/>
      <c r="AC24" s="402"/>
      <c r="AD24" s="402"/>
      <c r="AE24" s="402"/>
      <c r="AF24" s="402"/>
      <c r="AG24" s="403"/>
      <c r="AH24" s="404">
        <v>146</v>
      </c>
      <c r="AI24" s="405"/>
      <c r="AJ24" s="405"/>
      <c r="AK24" s="405"/>
      <c r="AL24" s="406"/>
      <c r="AM24" s="404">
        <v>438438</v>
      </c>
      <c r="AN24" s="405"/>
      <c r="AO24" s="405"/>
      <c r="AP24" s="405"/>
      <c r="AQ24" s="405"/>
      <c r="AR24" s="406"/>
      <c r="AS24" s="404">
        <v>3003</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8937977</v>
      </c>
      <c r="BO24" s="429"/>
      <c r="BP24" s="429"/>
      <c r="BQ24" s="429"/>
      <c r="BR24" s="429"/>
      <c r="BS24" s="429"/>
      <c r="BT24" s="429"/>
      <c r="BU24" s="430"/>
      <c r="BV24" s="428">
        <v>9237046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5460</v>
      </c>
      <c r="R25" s="405"/>
      <c r="S25" s="405"/>
      <c r="T25" s="405"/>
      <c r="U25" s="405"/>
      <c r="V25" s="406"/>
      <c r="W25" s="470"/>
      <c r="X25" s="461"/>
      <c r="Y25" s="462"/>
      <c r="Z25" s="401" t="s">
        <v>171</v>
      </c>
      <c r="AA25" s="402"/>
      <c r="AB25" s="402"/>
      <c r="AC25" s="402"/>
      <c r="AD25" s="402"/>
      <c r="AE25" s="402"/>
      <c r="AF25" s="402"/>
      <c r="AG25" s="403"/>
      <c r="AH25" s="404" t="s">
        <v>172</v>
      </c>
      <c r="AI25" s="405"/>
      <c r="AJ25" s="405"/>
      <c r="AK25" s="405"/>
      <c r="AL25" s="406"/>
      <c r="AM25" s="404" t="s">
        <v>172</v>
      </c>
      <c r="AN25" s="405"/>
      <c r="AO25" s="405"/>
      <c r="AP25" s="405"/>
      <c r="AQ25" s="405"/>
      <c r="AR25" s="406"/>
      <c r="AS25" s="404" t="s">
        <v>172</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336054</v>
      </c>
      <c r="BO25" s="424"/>
      <c r="BP25" s="424"/>
      <c r="BQ25" s="424"/>
      <c r="BR25" s="424"/>
      <c r="BS25" s="424"/>
      <c r="BT25" s="424"/>
      <c r="BU25" s="425"/>
      <c r="BV25" s="423">
        <v>837848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4910</v>
      </c>
      <c r="R26" s="405"/>
      <c r="S26" s="405"/>
      <c r="T26" s="405"/>
      <c r="U26" s="405"/>
      <c r="V26" s="406"/>
      <c r="W26" s="470"/>
      <c r="X26" s="461"/>
      <c r="Y26" s="462"/>
      <c r="Z26" s="401" t="s">
        <v>175</v>
      </c>
      <c r="AA26" s="483"/>
      <c r="AB26" s="483"/>
      <c r="AC26" s="483"/>
      <c r="AD26" s="483"/>
      <c r="AE26" s="483"/>
      <c r="AF26" s="483"/>
      <c r="AG26" s="484"/>
      <c r="AH26" s="404" t="s">
        <v>172</v>
      </c>
      <c r="AI26" s="405"/>
      <c r="AJ26" s="405"/>
      <c r="AK26" s="405"/>
      <c r="AL26" s="406"/>
      <c r="AM26" s="404" t="s">
        <v>172</v>
      </c>
      <c r="AN26" s="405"/>
      <c r="AO26" s="405"/>
      <c r="AP26" s="405"/>
      <c r="AQ26" s="405"/>
      <c r="AR26" s="406"/>
      <c r="AS26" s="404" t="s">
        <v>172</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172</v>
      </c>
      <c r="BO26" s="429"/>
      <c r="BP26" s="429"/>
      <c r="BQ26" s="429"/>
      <c r="BR26" s="429"/>
      <c r="BS26" s="429"/>
      <c r="BT26" s="429"/>
      <c r="BU26" s="430"/>
      <c r="BV26" s="428" t="s">
        <v>172</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177</v>
      </c>
      <c r="F27" s="402"/>
      <c r="G27" s="402"/>
      <c r="H27" s="402"/>
      <c r="I27" s="402"/>
      <c r="J27" s="402"/>
      <c r="K27" s="403"/>
      <c r="L27" s="404">
        <v>1</v>
      </c>
      <c r="M27" s="405"/>
      <c r="N27" s="405"/>
      <c r="O27" s="405"/>
      <c r="P27" s="406"/>
      <c r="Q27" s="404">
        <v>2870</v>
      </c>
      <c r="R27" s="405"/>
      <c r="S27" s="405"/>
      <c r="T27" s="405"/>
      <c r="U27" s="405"/>
      <c r="V27" s="406"/>
      <c r="W27" s="470"/>
      <c r="X27" s="461"/>
      <c r="Y27" s="462"/>
      <c r="Z27" s="401" t="s">
        <v>178</v>
      </c>
      <c r="AA27" s="402"/>
      <c r="AB27" s="402"/>
      <c r="AC27" s="402"/>
      <c r="AD27" s="402"/>
      <c r="AE27" s="402"/>
      <c r="AF27" s="402"/>
      <c r="AG27" s="403"/>
      <c r="AH27" s="404">
        <v>1</v>
      </c>
      <c r="AI27" s="405"/>
      <c r="AJ27" s="405"/>
      <c r="AK27" s="405"/>
      <c r="AL27" s="406"/>
      <c r="AM27" s="404" t="s">
        <v>179</v>
      </c>
      <c r="AN27" s="405"/>
      <c r="AO27" s="405"/>
      <c r="AP27" s="405"/>
      <c r="AQ27" s="405"/>
      <c r="AR27" s="406"/>
      <c r="AS27" s="404" t="s">
        <v>179</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245304</v>
      </c>
      <c r="BO27" s="432"/>
      <c r="BP27" s="432"/>
      <c r="BQ27" s="432"/>
      <c r="BR27" s="432"/>
      <c r="BS27" s="432"/>
      <c r="BT27" s="432"/>
      <c r="BU27" s="433"/>
      <c r="BV27" s="431">
        <v>245301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2330</v>
      </c>
      <c r="R28" s="405"/>
      <c r="S28" s="405"/>
      <c r="T28" s="405"/>
      <c r="U28" s="405"/>
      <c r="V28" s="406"/>
      <c r="W28" s="470"/>
      <c r="X28" s="461"/>
      <c r="Y28" s="462"/>
      <c r="Z28" s="401" t="s">
        <v>182</v>
      </c>
      <c r="AA28" s="402"/>
      <c r="AB28" s="402"/>
      <c r="AC28" s="402"/>
      <c r="AD28" s="402"/>
      <c r="AE28" s="402"/>
      <c r="AF28" s="402"/>
      <c r="AG28" s="403"/>
      <c r="AH28" s="404" t="s">
        <v>172</v>
      </c>
      <c r="AI28" s="405"/>
      <c r="AJ28" s="405"/>
      <c r="AK28" s="405"/>
      <c r="AL28" s="406"/>
      <c r="AM28" s="404" t="s">
        <v>172</v>
      </c>
      <c r="AN28" s="405"/>
      <c r="AO28" s="405"/>
      <c r="AP28" s="405"/>
      <c r="AQ28" s="405"/>
      <c r="AR28" s="406"/>
      <c r="AS28" s="404" t="s">
        <v>172</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1265045</v>
      </c>
      <c r="BO28" s="424"/>
      <c r="BP28" s="424"/>
      <c r="BQ28" s="424"/>
      <c r="BR28" s="424"/>
      <c r="BS28" s="424"/>
      <c r="BT28" s="424"/>
      <c r="BU28" s="425"/>
      <c r="BV28" s="423">
        <v>1393213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14</v>
      </c>
      <c r="M29" s="405"/>
      <c r="N29" s="405"/>
      <c r="O29" s="405"/>
      <c r="P29" s="406"/>
      <c r="Q29" s="404">
        <v>2250</v>
      </c>
      <c r="R29" s="405"/>
      <c r="S29" s="405"/>
      <c r="T29" s="405"/>
      <c r="U29" s="405"/>
      <c r="V29" s="406"/>
      <c r="W29" s="471"/>
      <c r="X29" s="472"/>
      <c r="Y29" s="473"/>
      <c r="Z29" s="401" t="s">
        <v>185</v>
      </c>
      <c r="AA29" s="402"/>
      <c r="AB29" s="402"/>
      <c r="AC29" s="402"/>
      <c r="AD29" s="402"/>
      <c r="AE29" s="402"/>
      <c r="AF29" s="402"/>
      <c r="AG29" s="403"/>
      <c r="AH29" s="404">
        <v>147</v>
      </c>
      <c r="AI29" s="405"/>
      <c r="AJ29" s="405"/>
      <c r="AK29" s="405"/>
      <c r="AL29" s="406"/>
      <c r="AM29" s="404">
        <v>441109</v>
      </c>
      <c r="AN29" s="405"/>
      <c r="AO29" s="405"/>
      <c r="AP29" s="405"/>
      <c r="AQ29" s="405"/>
      <c r="AR29" s="406"/>
      <c r="AS29" s="404">
        <v>3001</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350974</v>
      </c>
      <c r="BO29" s="429"/>
      <c r="BP29" s="429"/>
      <c r="BQ29" s="429"/>
      <c r="BR29" s="429"/>
      <c r="BS29" s="429"/>
      <c r="BT29" s="429"/>
      <c r="BU29" s="430"/>
      <c r="BV29" s="428">
        <v>375948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97.7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1226815</v>
      </c>
      <c r="BO30" s="432"/>
      <c r="BP30" s="432"/>
      <c r="BQ30" s="432"/>
      <c r="BR30" s="432"/>
      <c r="BS30" s="432"/>
      <c r="BT30" s="432"/>
      <c r="BU30" s="433"/>
      <c r="BV30" s="431">
        <v>1509600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194</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東北町国民健康保険事業特別会計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東北町上水道事業会計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IF('各会計、関係団体の財政状況及び健全化判断比率'!B33="","",'各会計、関係団体の財政状況及び健全化判断比率'!B33)</f>
        <v>東北町公共下水道事業特別会計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中部上北広域事業組合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東北町土地開発公社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東北町介護保険特別会計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IF('各会計、関係団体の財政状況及び健全化判断比率'!B34="","",'各会計、関係団体の財政状況及び健全化判断比率'!B34)</f>
        <v>東北町農業集落排水事業特別会計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中部上北広域事業組合（病院事業会計）</v>
      </c>
      <c r="BZ35" s="386"/>
      <c r="CA35" s="386"/>
      <c r="CB35" s="386"/>
      <c r="CC35" s="386"/>
      <c r="CD35" s="386"/>
      <c r="CE35" s="386"/>
      <c r="CF35" s="386"/>
      <c r="CG35" s="386"/>
      <c r="CH35" s="386"/>
      <c r="CI35" s="386"/>
      <c r="CJ35" s="386"/>
      <c r="CK35" s="386"/>
      <c r="CL35" s="386"/>
      <c r="CM35" s="386"/>
      <c r="CN35" s="214"/>
      <c r="CO35" s="387">
        <f t="shared" ref="CO35:CO43" si="3">IF(CQ35="","",CO34+1)</f>
        <v>19</v>
      </c>
      <c r="CP35" s="387"/>
      <c r="CQ35" s="386" t="str">
        <f>IF('各会計、関係団体の財政状況及び健全化判断比率'!BS8="","",'各会計、関係団体の財政状況及び健全化判断比率'!BS8)</f>
        <v>株式会社おがわら湖</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東北町後期高齢者医療特別会計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上北地方教育・福祉事務組合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東北町介護サービス事業特別会計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十和田地区食肉処理事務組合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青森県市町村総合事務組合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青森県市町村職員退職手当組合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青森県交通災害共済組合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青森県後期高齢者医療広域連合（一般会計）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17</v>
      </c>
      <c r="BX42" s="387"/>
      <c r="BY42" s="386" t="str">
        <f>IF('各会計、関係団体の財政状況及び健全化判断比率'!B76="","",'各会計、関係団体の財政状況及び健全化判断比率'!B76)</f>
        <v>青森県後期高齢者医療広域連合（後期高齢者医療特別会計）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Z9ncJsD2QnS8mRQuJ9ZFJ4Ac7uWYvlqDUdeX3wYH3f6Zsd4x+0Pv4mQZ7Pw7PwWf+5zZShx50WUZPb54chAHCA==" saltValue="k3LA6TdR2R08XJHuZEgQ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14" sqref="R14:V1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222</v>
      </c>
      <c r="C5" s="707"/>
      <c r="D5" s="707"/>
      <c r="E5" s="707"/>
      <c r="F5" s="707"/>
      <c r="G5" s="707"/>
      <c r="H5" s="707"/>
      <c r="I5" s="707"/>
      <c r="J5" s="707"/>
      <c r="K5" s="707"/>
      <c r="L5" s="707"/>
      <c r="M5" s="707"/>
      <c r="N5" s="707"/>
      <c r="O5" s="707"/>
      <c r="P5" s="707"/>
      <c r="Q5" s="708"/>
      <c r="R5" s="695">
        <v>1706212</v>
      </c>
      <c r="S5" s="696"/>
      <c r="T5" s="696"/>
      <c r="U5" s="696"/>
      <c r="V5" s="696"/>
      <c r="W5" s="696"/>
      <c r="X5" s="696"/>
      <c r="Y5" s="739"/>
      <c r="Z5" s="757">
        <v>14</v>
      </c>
      <c r="AA5" s="757"/>
      <c r="AB5" s="757"/>
      <c r="AC5" s="757"/>
      <c r="AD5" s="758">
        <v>1706212</v>
      </c>
      <c r="AE5" s="758"/>
      <c r="AF5" s="758"/>
      <c r="AG5" s="758"/>
      <c r="AH5" s="758"/>
      <c r="AI5" s="758"/>
      <c r="AJ5" s="758"/>
      <c r="AK5" s="758"/>
      <c r="AL5" s="740">
        <v>26.4</v>
      </c>
      <c r="AM5" s="711"/>
      <c r="AN5" s="711"/>
      <c r="AO5" s="741"/>
      <c r="AP5" s="706" t="s">
        <v>223</v>
      </c>
      <c r="AQ5" s="707"/>
      <c r="AR5" s="707"/>
      <c r="AS5" s="707"/>
      <c r="AT5" s="707"/>
      <c r="AU5" s="707"/>
      <c r="AV5" s="707"/>
      <c r="AW5" s="707"/>
      <c r="AX5" s="707"/>
      <c r="AY5" s="707"/>
      <c r="AZ5" s="707"/>
      <c r="BA5" s="707"/>
      <c r="BB5" s="707"/>
      <c r="BC5" s="707"/>
      <c r="BD5" s="707"/>
      <c r="BE5" s="707"/>
      <c r="BF5" s="708"/>
      <c r="BG5" s="640">
        <v>1705581</v>
      </c>
      <c r="BH5" s="641"/>
      <c r="BI5" s="641"/>
      <c r="BJ5" s="641"/>
      <c r="BK5" s="641"/>
      <c r="BL5" s="641"/>
      <c r="BM5" s="641"/>
      <c r="BN5" s="642"/>
      <c r="BO5" s="677">
        <v>100</v>
      </c>
      <c r="BP5" s="677"/>
      <c r="BQ5" s="677"/>
      <c r="BR5" s="677"/>
      <c r="BS5" s="678" t="s">
        <v>172</v>
      </c>
      <c r="BT5" s="678"/>
      <c r="BU5" s="678"/>
      <c r="BV5" s="678"/>
      <c r="BW5" s="678"/>
      <c r="BX5" s="678"/>
      <c r="BY5" s="678"/>
      <c r="BZ5" s="678"/>
      <c r="CA5" s="678"/>
      <c r="CB5" s="728"/>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15">
      <c r="B6" s="637" t="s">
        <v>227</v>
      </c>
      <c r="C6" s="638"/>
      <c r="D6" s="638"/>
      <c r="E6" s="638"/>
      <c r="F6" s="638"/>
      <c r="G6" s="638"/>
      <c r="H6" s="638"/>
      <c r="I6" s="638"/>
      <c r="J6" s="638"/>
      <c r="K6" s="638"/>
      <c r="L6" s="638"/>
      <c r="M6" s="638"/>
      <c r="N6" s="638"/>
      <c r="O6" s="638"/>
      <c r="P6" s="638"/>
      <c r="Q6" s="639"/>
      <c r="R6" s="640">
        <v>175458</v>
      </c>
      <c r="S6" s="641"/>
      <c r="T6" s="641"/>
      <c r="U6" s="641"/>
      <c r="V6" s="641"/>
      <c r="W6" s="641"/>
      <c r="X6" s="641"/>
      <c r="Y6" s="642"/>
      <c r="Z6" s="677">
        <v>1.4</v>
      </c>
      <c r="AA6" s="677"/>
      <c r="AB6" s="677"/>
      <c r="AC6" s="677"/>
      <c r="AD6" s="678">
        <v>175458</v>
      </c>
      <c r="AE6" s="678"/>
      <c r="AF6" s="678"/>
      <c r="AG6" s="678"/>
      <c r="AH6" s="678"/>
      <c r="AI6" s="678"/>
      <c r="AJ6" s="678"/>
      <c r="AK6" s="678"/>
      <c r="AL6" s="643">
        <v>2.7</v>
      </c>
      <c r="AM6" s="644"/>
      <c r="AN6" s="644"/>
      <c r="AO6" s="679"/>
      <c r="AP6" s="637" t="s">
        <v>228</v>
      </c>
      <c r="AQ6" s="638"/>
      <c r="AR6" s="638"/>
      <c r="AS6" s="638"/>
      <c r="AT6" s="638"/>
      <c r="AU6" s="638"/>
      <c r="AV6" s="638"/>
      <c r="AW6" s="638"/>
      <c r="AX6" s="638"/>
      <c r="AY6" s="638"/>
      <c r="AZ6" s="638"/>
      <c r="BA6" s="638"/>
      <c r="BB6" s="638"/>
      <c r="BC6" s="638"/>
      <c r="BD6" s="638"/>
      <c r="BE6" s="638"/>
      <c r="BF6" s="639"/>
      <c r="BG6" s="640">
        <v>1705581</v>
      </c>
      <c r="BH6" s="641"/>
      <c r="BI6" s="641"/>
      <c r="BJ6" s="641"/>
      <c r="BK6" s="641"/>
      <c r="BL6" s="641"/>
      <c r="BM6" s="641"/>
      <c r="BN6" s="642"/>
      <c r="BO6" s="677">
        <v>100</v>
      </c>
      <c r="BP6" s="677"/>
      <c r="BQ6" s="677"/>
      <c r="BR6" s="677"/>
      <c r="BS6" s="678" t="s">
        <v>229</v>
      </c>
      <c r="BT6" s="678"/>
      <c r="BU6" s="678"/>
      <c r="BV6" s="678"/>
      <c r="BW6" s="678"/>
      <c r="BX6" s="678"/>
      <c r="BY6" s="678"/>
      <c r="BZ6" s="678"/>
      <c r="CA6" s="678"/>
      <c r="CB6" s="728"/>
      <c r="CD6" s="698" t="s">
        <v>230</v>
      </c>
      <c r="CE6" s="699"/>
      <c r="CF6" s="699"/>
      <c r="CG6" s="699"/>
      <c r="CH6" s="699"/>
      <c r="CI6" s="699"/>
      <c r="CJ6" s="699"/>
      <c r="CK6" s="699"/>
      <c r="CL6" s="699"/>
      <c r="CM6" s="699"/>
      <c r="CN6" s="699"/>
      <c r="CO6" s="699"/>
      <c r="CP6" s="699"/>
      <c r="CQ6" s="700"/>
      <c r="CR6" s="640">
        <v>109693</v>
      </c>
      <c r="CS6" s="641"/>
      <c r="CT6" s="641"/>
      <c r="CU6" s="641"/>
      <c r="CV6" s="641"/>
      <c r="CW6" s="641"/>
      <c r="CX6" s="641"/>
      <c r="CY6" s="642"/>
      <c r="CZ6" s="740">
        <v>0.9</v>
      </c>
      <c r="DA6" s="711"/>
      <c r="DB6" s="711"/>
      <c r="DC6" s="743"/>
      <c r="DD6" s="646" t="s">
        <v>128</v>
      </c>
      <c r="DE6" s="641"/>
      <c r="DF6" s="641"/>
      <c r="DG6" s="641"/>
      <c r="DH6" s="641"/>
      <c r="DI6" s="641"/>
      <c r="DJ6" s="641"/>
      <c r="DK6" s="641"/>
      <c r="DL6" s="641"/>
      <c r="DM6" s="641"/>
      <c r="DN6" s="641"/>
      <c r="DO6" s="641"/>
      <c r="DP6" s="642"/>
      <c r="DQ6" s="646">
        <v>109693</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1300</v>
      </c>
      <c r="S7" s="641"/>
      <c r="T7" s="641"/>
      <c r="U7" s="641"/>
      <c r="V7" s="641"/>
      <c r="W7" s="641"/>
      <c r="X7" s="641"/>
      <c r="Y7" s="642"/>
      <c r="Z7" s="677">
        <v>0</v>
      </c>
      <c r="AA7" s="677"/>
      <c r="AB7" s="677"/>
      <c r="AC7" s="677"/>
      <c r="AD7" s="678">
        <v>1300</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653572</v>
      </c>
      <c r="BH7" s="641"/>
      <c r="BI7" s="641"/>
      <c r="BJ7" s="641"/>
      <c r="BK7" s="641"/>
      <c r="BL7" s="641"/>
      <c r="BM7" s="641"/>
      <c r="BN7" s="642"/>
      <c r="BO7" s="677">
        <v>38.299999999999997</v>
      </c>
      <c r="BP7" s="677"/>
      <c r="BQ7" s="677"/>
      <c r="BR7" s="677"/>
      <c r="BS7" s="678" t="s">
        <v>128</v>
      </c>
      <c r="BT7" s="678"/>
      <c r="BU7" s="678"/>
      <c r="BV7" s="678"/>
      <c r="BW7" s="678"/>
      <c r="BX7" s="678"/>
      <c r="BY7" s="678"/>
      <c r="BZ7" s="678"/>
      <c r="CA7" s="678"/>
      <c r="CB7" s="728"/>
      <c r="CD7" s="673" t="s">
        <v>233</v>
      </c>
      <c r="CE7" s="674"/>
      <c r="CF7" s="674"/>
      <c r="CG7" s="674"/>
      <c r="CH7" s="674"/>
      <c r="CI7" s="674"/>
      <c r="CJ7" s="674"/>
      <c r="CK7" s="674"/>
      <c r="CL7" s="674"/>
      <c r="CM7" s="674"/>
      <c r="CN7" s="674"/>
      <c r="CO7" s="674"/>
      <c r="CP7" s="674"/>
      <c r="CQ7" s="675"/>
      <c r="CR7" s="640">
        <v>1652396</v>
      </c>
      <c r="CS7" s="641"/>
      <c r="CT7" s="641"/>
      <c r="CU7" s="641"/>
      <c r="CV7" s="641"/>
      <c r="CW7" s="641"/>
      <c r="CX7" s="641"/>
      <c r="CY7" s="642"/>
      <c r="CZ7" s="677">
        <v>14</v>
      </c>
      <c r="DA7" s="677"/>
      <c r="DB7" s="677"/>
      <c r="DC7" s="677"/>
      <c r="DD7" s="646">
        <v>17388</v>
      </c>
      <c r="DE7" s="641"/>
      <c r="DF7" s="641"/>
      <c r="DG7" s="641"/>
      <c r="DH7" s="641"/>
      <c r="DI7" s="641"/>
      <c r="DJ7" s="641"/>
      <c r="DK7" s="641"/>
      <c r="DL7" s="641"/>
      <c r="DM7" s="641"/>
      <c r="DN7" s="641"/>
      <c r="DO7" s="641"/>
      <c r="DP7" s="642"/>
      <c r="DQ7" s="646">
        <v>1503078</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3077</v>
      </c>
      <c r="S8" s="641"/>
      <c r="T8" s="641"/>
      <c r="U8" s="641"/>
      <c r="V8" s="641"/>
      <c r="W8" s="641"/>
      <c r="X8" s="641"/>
      <c r="Y8" s="642"/>
      <c r="Z8" s="677">
        <v>0</v>
      </c>
      <c r="AA8" s="677"/>
      <c r="AB8" s="677"/>
      <c r="AC8" s="677"/>
      <c r="AD8" s="678">
        <v>3077</v>
      </c>
      <c r="AE8" s="678"/>
      <c r="AF8" s="678"/>
      <c r="AG8" s="678"/>
      <c r="AH8" s="678"/>
      <c r="AI8" s="678"/>
      <c r="AJ8" s="678"/>
      <c r="AK8" s="678"/>
      <c r="AL8" s="643">
        <v>0</v>
      </c>
      <c r="AM8" s="644"/>
      <c r="AN8" s="644"/>
      <c r="AO8" s="679"/>
      <c r="AP8" s="637" t="s">
        <v>235</v>
      </c>
      <c r="AQ8" s="638"/>
      <c r="AR8" s="638"/>
      <c r="AS8" s="638"/>
      <c r="AT8" s="638"/>
      <c r="AU8" s="638"/>
      <c r="AV8" s="638"/>
      <c r="AW8" s="638"/>
      <c r="AX8" s="638"/>
      <c r="AY8" s="638"/>
      <c r="AZ8" s="638"/>
      <c r="BA8" s="638"/>
      <c r="BB8" s="638"/>
      <c r="BC8" s="638"/>
      <c r="BD8" s="638"/>
      <c r="BE8" s="638"/>
      <c r="BF8" s="639"/>
      <c r="BG8" s="640">
        <v>28322</v>
      </c>
      <c r="BH8" s="641"/>
      <c r="BI8" s="641"/>
      <c r="BJ8" s="641"/>
      <c r="BK8" s="641"/>
      <c r="BL8" s="641"/>
      <c r="BM8" s="641"/>
      <c r="BN8" s="642"/>
      <c r="BO8" s="677">
        <v>1.7</v>
      </c>
      <c r="BP8" s="677"/>
      <c r="BQ8" s="677"/>
      <c r="BR8" s="677"/>
      <c r="BS8" s="646" t="s">
        <v>128</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3077443</v>
      </c>
      <c r="CS8" s="641"/>
      <c r="CT8" s="641"/>
      <c r="CU8" s="641"/>
      <c r="CV8" s="641"/>
      <c r="CW8" s="641"/>
      <c r="CX8" s="641"/>
      <c r="CY8" s="642"/>
      <c r="CZ8" s="677">
        <v>26</v>
      </c>
      <c r="DA8" s="677"/>
      <c r="DB8" s="677"/>
      <c r="DC8" s="677"/>
      <c r="DD8" s="646" t="s">
        <v>128</v>
      </c>
      <c r="DE8" s="641"/>
      <c r="DF8" s="641"/>
      <c r="DG8" s="641"/>
      <c r="DH8" s="641"/>
      <c r="DI8" s="641"/>
      <c r="DJ8" s="641"/>
      <c r="DK8" s="641"/>
      <c r="DL8" s="641"/>
      <c r="DM8" s="641"/>
      <c r="DN8" s="641"/>
      <c r="DO8" s="641"/>
      <c r="DP8" s="642"/>
      <c r="DQ8" s="646">
        <v>1558336</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1709</v>
      </c>
      <c r="S9" s="641"/>
      <c r="T9" s="641"/>
      <c r="U9" s="641"/>
      <c r="V9" s="641"/>
      <c r="W9" s="641"/>
      <c r="X9" s="641"/>
      <c r="Y9" s="642"/>
      <c r="Z9" s="677">
        <v>0</v>
      </c>
      <c r="AA9" s="677"/>
      <c r="AB9" s="677"/>
      <c r="AC9" s="677"/>
      <c r="AD9" s="678">
        <v>1709</v>
      </c>
      <c r="AE9" s="678"/>
      <c r="AF9" s="678"/>
      <c r="AG9" s="678"/>
      <c r="AH9" s="678"/>
      <c r="AI9" s="678"/>
      <c r="AJ9" s="678"/>
      <c r="AK9" s="678"/>
      <c r="AL9" s="643">
        <v>0</v>
      </c>
      <c r="AM9" s="644"/>
      <c r="AN9" s="644"/>
      <c r="AO9" s="679"/>
      <c r="AP9" s="637" t="s">
        <v>238</v>
      </c>
      <c r="AQ9" s="638"/>
      <c r="AR9" s="638"/>
      <c r="AS9" s="638"/>
      <c r="AT9" s="638"/>
      <c r="AU9" s="638"/>
      <c r="AV9" s="638"/>
      <c r="AW9" s="638"/>
      <c r="AX9" s="638"/>
      <c r="AY9" s="638"/>
      <c r="AZ9" s="638"/>
      <c r="BA9" s="638"/>
      <c r="BB9" s="638"/>
      <c r="BC9" s="638"/>
      <c r="BD9" s="638"/>
      <c r="BE9" s="638"/>
      <c r="BF9" s="639"/>
      <c r="BG9" s="640">
        <v>545258</v>
      </c>
      <c r="BH9" s="641"/>
      <c r="BI9" s="641"/>
      <c r="BJ9" s="641"/>
      <c r="BK9" s="641"/>
      <c r="BL9" s="641"/>
      <c r="BM9" s="641"/>
      <c r="BN9" s="642"/>
      <c r="BO9" s="677">
        <v>32</v>
      </c>
      <c r="BP9" s="677"/>
      <c r="BQ9" s="677"/>
      <c r="BR9" s="677"/>
      <c r="BS9" s="646" t="s">
        <v>128</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914149</v>
      </c>
      <c r="CS9" s="641"/>
      <c r="CT9" s="641"/>
      <c r="CU9" s="641"/>
      <c r="CV9" s="641"/>
      <c r="CW9" s="641"/>
      <c r="CX9" s="641"/>
      <c r="CY9" s="642"/>
      <c r="CZ9" s="677">
        <v>7.7</v>
      </c>
      <c r="DA9" s="677"/>
      <c r="DB9" s="677"/>
      <c r="DC9" s="677"/>
      <c r="DD9" s="646">
        <v>68354</v>
      </c>
      <c r="DE9" s="641"/>
      <c r="DF9" s="641"/>
      <c r="DG9" s="641"/>
      <c r="DH9" s="641"/>
      <c r="DI9" s="641"/>
      <c r="DJ9" s="641"/>
      <c r="DK9" s="641"/>
      <c r="DL9" s="641"/>
      <c r="DM9" s="641"/>
      <c r="DN9" s="641"/>
      <c r="DO9" s="641"/>
      <c r="DP9" s="642"/>
      <c r="DQ9" s="646">
        <v>819796</v>
      </c>
      <c r="DR9" s="641"/>
      <c r="DS9" s="641"/>
      <c r="DT9" s="641"/>
      <c r="DU9" s="641"/>
      <c r="DV9" s="641"/>
      <c r="DW9" s="641"/>
      <c r="DX9" s="641"/>
      <c r="DY9" s="641"/>
      <c r="DZ9" s="641"/>
      <c r="EA9" s="641"/>
      <c r="EB9" s="641"/>
      <c r="EC9" s="684"/>
    </row>
    <row r="10" spans="2:143" ht="11.25" customHeight="1" x14ac:dyDescent="0.15">
      <c r="B10" s="637" t="s">
        <v>240</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128</v>
      </c>
      <c r="AA10" s="677"/>
      <c r="AB10" s="677"/>
      <c r="AC10" s="677"/>
      <c r="AD10" s="678" t="s">
        <v>128</v>
      </c>
      <c r="AE10" s="678"/>
      <c r="AF10" s="678"/>
      <c r="AG10" s="678"/>
      <c r="AH10" s="678"/>
      <c r="AI10" s="678"/>
      <c r="AJ10" s="678"/>
      <c r="AK10" s="678"/>
      <c r="AL10" s="643" t="s">
        <v>128</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34609</v>
      </c>
      <c r="BH10" s="641"/>
      <c r="BI10" s="641"/>
      <c r="BJ10" s="641"/>
      <c r="BK10" s="641"/>
      <c r="BL10" s="641"/>
      <c r="BM10" s="641"/>
      <c r="BN10" s="642"/>
      <c r="BO10" s="677">
        <v>2</v>
      </c>
      <c r="BP10" s="677"/>
      <c r="BQ10" s="677"/>
      <c r="BR10" s="677"/>
      <c r="BS10" s="646" t="s">
        <v>128</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v>509</v>
      </c>
      <c r="CS10" s="641"/>
      <c r="CT10" s="641"/>
      <c r="CU10" s="641"/>
      <c r="CV10" s="641"/>
      <c r="CW10" s="641"/>
      <c r="CX10" s="641"/>
      <c r="CY10" s="642"/>
      <c r="CZ10" s="677">
        <v>0</v>
      </c>
      <c r="DA10" s="677"/>
      <c r="DB10" s="677"/>
      <c r="DC10" s="677"/>
      <c r="DD10" s="646" t="s">
        <v>128</v>
      </c>
      <c r="DE10" s="641"/>
      <c r="DF10" s="641"/>
      <c r="DG10" s="641"/>
      <c r="DH10" s="641"/>
      <c r="DI10" s="641"/>
      <c r="DJ10" s="641"/>
      <c r="DK10" s="641"/>
      <c r="DL10" s="641"/>
      <c r="DM10" s="641"/>
      <c r="DN10" s="641"/>
      <c r="DO10" s="641"/>
      <c r="DP10" s="642"/>
      <c r="DQ10" s="646">
        <v>509</v>
      </c>
      <c r="DR10" s="641"/>
      <c r="DS10" s="641"/>
      <c r="DT10" s="641"/>
      <c r="DU10" s="641"/>
      <c r="DV10" s="641"/>
      <c r="DW10" s="641"/>
      <c r="DX10" s="641"/>
      <c r="DY10" s="641"/>
      <c r="DZ10" s="641"/>
      <c r="EA10" s="641"/>
      <c r="EB10" s="641"/>
      <c r="EC10" s="684"/>
    </row>
    <row r="11" spans="2:143" ht="11.25" customHeight="1" x14ac:dyDescent="0.15">
      <c r="B11" s="637" t="s">
        <v>243</v>
      </c>
      <c r="C11" s="638"/>
      <c r="D11" s="638"/>
      <c r="E11" s="638"/>
      <c r="F11" s="638"/>
      <c r="G11" s="638"/>
      <c r="H11" s="638"/>
      <c r="I11" s="638"/>
      <c r="J11" s="638"/>
      <c r="K11" s="638"/>
      <c r="L11" s="638"/>
      <c r="M11" s="638"/>
      <c r="N11" s="638"/>
      <c r="O11" s="638"/>
      <c r="P11" s="638"/>
      <c r="Q11" s="639"/>
      <c r="R11" s="640">
        <v>296089</v>
      </c>
      <c r="S11" s="641"/>
      <c r="T11" s="641"/>
      <c r="U11" s="641"/>
      <c r="V11" s="641"/>
      <c r="W11" s="641"/>
      <c r="X11" s="641"/>
      <c r="Y11" s="642"/>
      <c r="Z11" s="643">
        <v>2.4</v>
      </c>
      <c r="AA11" s="644"/>
      <c r="AB11" s="644"/>
      <c r="AC11" s="645"/>
      <c r="AD11" s="646">
        <v>296089</v>
      </c>
      <c r="AE11" s="641"/>
      <c r="AF11" s="641"/>
      <c r="AG11" s="641"/>
      <c r="AH11" s="641"/>
      <c r="AI11" s="641"/>
      <c r="AJ11" s="641"/>
      <c r="AK11" s="642"/>
      <c r="AL11" s="643">
        <v>4.5999999999999996</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45383</v>
      </c>
      <c r="BH11" s="641"/>
      <c r="BI11" s="641"/>
      <c r="BJ11" s="641"/>
      <c r="BK11" s="641"/>
      <c r="BL11" s="641"/>
      <c r="BM11" s="641"/>
      <c r="BN11" s="642"/>
      <c r="BO11" s="677">
        <v>2.7</v>
      </c>
      <c r="BP11" s="677"/>
      <c r="BQ11" s="677"/>
      <c r="BR11" s="677"/>
      <c r="BS11" s="646" t="s">
        <v>128</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897301</v>
      </c>
      <c r="CS11" s="641"/>
      <c r="CT11" s="641"/>
      <c r="CU11" s="641"/>
      <c r="CV11" s="641"/>
      <c r="CW11" s="641"/>
      <c r="CX11" s="641"/>
      <c r="CY11" s="642"/>
      <c r="CZ11" s="677">
        <v>7.6</v>
      </c>
      <c r="DA11" s="677"/>
      <c r="DB11" s="677"/>
      <c r="DC11" s="677"/>
      <c r="DD11" s="646">
        <v>395572</v>
      </c>
      <c r="DE11" s="641"/>
      <c r="DF11" s="641"/>
      <c r="DG11" s="641"/>
      <c r="DH11" s="641"/>
      <c r="DI11" s="641"/>
      <c r="DJ11" s="641"/>
      <c r="DK11" s="641"/>
      <c r="DL11" s="641"/>
      <c r="DM11" s="641"/>
      <c r="DN11" s="641"/>
      <c r="DO11" s="641"/>
      <c r="DP11" s="642"/>
      <c r="DQ11" s="646">
        <v>313666</v>
      </c>
      <c r="DR11" s="641"/>
      <c r="DS11" s="641"/>
      <c r="DT11" s="641"/>
      <c r="DU11" s="641"/>
      <c r="DV11" s="641"/>
      <c r="DW11" s="641"/>
      <c r="DX11" s="641"/>
      <c r="DY11" s="641"/>
      <c r="DZ11" s="641"/>
      <c r="EA11" s="641"/>
      <c r="EB11" s="641"/>
      <c r="EC11" s="684"/>
    </row>
    <row r="12" spans="2:143" ht="11.25" customHeight="1" x14ac:dyDescent="0.15">
      <c r="B12" s="637" t="s">
        <v>246</v>
      </c>
      <c r="C12" s="638"/>
      <c r="D12" s="638"/>
      <c r="E12" s="638"/>
      <c r="F12" s="638"/>
      <c r="G12" s="638"/>
      <c r="H12" s="638"/>
      <c r="I12" s="638"/>
      <c r="J12" s="638"/>
      <c r="K12" s="638"/>
      <c r="L12" s="638"/>
      <c r="M12" s="638"/>
      <c r="N12" s="638"/>
      <c r="O12" s="638"/>
      <c r="P12" s="638"/>
      <c r="Q12" s="639"/>
      <c r="R12" s="640" t="s">
        <v>128</v>
      </c>
      <c r="S12" s="641"/>
      <c r="T12" s="641"/>
      <c r="U12" s="641"/>
      <c r="V12" s="641"/>
      <c r="W12" s="641"/>
      <c r="X12" s="641"/>
      <c r="Y12" s="642"/>
      <c r="Z12" s="677" t="s">
        <v>128</v>
      </c>
      <c r="AA12" s="677"/>
      <c r="AB12" s="677"/>
      <c r="AC12" s="677"/>
      <c r="AD12" s="678" t="s">
        <v>128</v>
      </c>
      <c r="AE12" s="678"/>
      <c r="AF12" s="678"/>
      <c r="AG12" s="678"/>
      <c r="AH12" s="678"/>
      <c r="AI12" s="678"/>
      <c r="AJ12" s="678"/>
      <c r="AK12" s="678"/>
      <c r="AL12" s="643" t="s">
        <v>128</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840162</v>
      </c>
      <c r="BH12" s="641"/>
      <c r="BI12" s="641"/>
      <c r="BJ12" s="641"/>
      <c r="BK12" s="641"/>
      <c r="BL12" s="641"/>
      <c r="BM12" s="641"/>
      <c r="BN12" s="642"/>
      <c r="BO12" s="677">
        <v>49.2</v>
      </c>
      <c r="BP12" s="677"/>
      <c r="BQ12" s="677"/>
      <c r="BR12" s="677"/>
      <c r="BS12" s="646" t="s">
        <v>128</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113210</v>
      </c>
      <c r="CS12" s="641"/>
      <c r="CT12" s="641"/>
      <c r="CU12" s="641"/>
      <c r="CV12" s="641"/>
      <c r="CW12" s="641"/>
      <c r="CX12" s="641"/>
      <c r="CY12" s="642"/>
      <c r="CZ12" s="677">
        <v>1</v>
      </c>
      <c r="DA12" s="677"/>
      <c r="DB12" s="677"/>
      <c r="DC12" s="677"/>
      <c r="DD12" s="646">
        <v>1200</v>
      </c>
      <c r="DE12" s="641"/>
      <c r="DF12" s="641"/>
      <c r="DG12" s="641"/>
      <c r="DH12" s="641"/>
      <c r="DI12" s="641"/>
      <c r="DJ12" s="641"/>
      <c r="DK12" s="641"/>
      <c r="DL12" s="641"/>
      <c r="DM12" s="641"/>
      <c r="DN12" s="641"/>
      <c r="DO12" s="641"/>
      <c r="DP12" s="642"/>
      <c r="DQ12" s="646">
        <v>111153</v>
      </c>
      <c r="DR12" s="641"/>
      <c r="DS12" s="641"/>
      <c r="DT12" s="641"/>
      <c r="DU12" s="641"/>
      <c r="DV12" s="641"/>
      <c r="DW12" s="641"/>
      <c r="DX12" s="641"/>
      <c r="DY12" s="641"/>
      <c r="DZ12" s="641"/>
      <c r="EA12" s="641"/>
      <c r="EB12" s="641"/>
      <c r="EC12" s="684"/>
    </row>
    <row r="13" spans="2:143" ht="11.25" customHeight="1" x14ac:dyDescent="0.15">
      <c r="B13" s="637" t="s">
        <v>249</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128</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818639</v>
      </c>
      <c r="BH13" s="641"/>
      <c r="BI13" s="641"/>
      <c r="BJ13" s="641"/>
      <c r="BK13" s="641"/>
      <c r="BL13" s="641"/>
      <c r="BM13" s="641"/>
      <c r="BN13" s="642"/>
      <c r="BO13" s="677">
        <v>48</v>
      </c>
      <c r="BP13" s="677"/>
      <c r="BQ13" s="677"/>
      <c r="BR13" s="677"/>
      <c r="BS13" s="646" t="s">
        <v>128</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1148323</v>
      </c>
      <c r="CS13" s="641"/>
      <c r="CT13" s="641"/>
      <c r="CU13" s="641"/>
      <c r="CV13" s="641"/>
      <c r="CW13" s="641"/>
      <c r="CX13" s="641"/>
      <c r="CY13" s="642"/>
      <c r="CZ13" s="677">
        <v>9.6999999999999993</v>
      </c>
      <c r="DA13" s="677"/>
      <c r="DB13" s="677"/>
      <c r="DC13" s="677"/>
      <c r="DD13" s="646">
        <v>465246</v>
      </c>
      <c r="DE13" s="641"/>
      <c r="DF13" s="641"/>
      <c r="DG13" s="641"/>
      <c r="DH13" s="641"/>
      <c r="DI13" s="641"/>
      <c r="DJ13" s="641"/>
      <c r="DK13" s="641"/>
      <c r="DL13" s="641"/>
      <c r="DM13" s="641"/>
      <c r="DN13" s="641"/>
      <c r="DO13" s="641"/>
      <c r="DP13" s="642"/>
      <c r="DQ13" s="646">
        <v>832492</v>
      </c>
      <c r="DR13" s="641"/>
      <c r="DS13" s="641"/>
      <c r="DT13" s="641"/>
      <c r="DU13" s="641"/>
      <c r="DV13" s="641"/>
      <c r="DW13" s="641"/>
      <c r="DX13" s="641"/>
      <c r="DY13" s="641"/>
      <c r="DZ13" s="641"/>
      <c r="EA13" s="641"/>
      <c r="EB13" s="641"/>
      <c r="EC13" s="684"/>
    </row>
    <row r="14" spans="2:143" ht="11.25" customHeight="1" x14ac:dyDescent="0.15">
      <c r="B14" s="637" t="s">
        <v>252</v>
      </c>
      <c r="C14" s="638"/>
      <c r="D14" s="638"/>
      <c r="E14" s="638"/>
      <c r="F14" s="638"/>
      <c r="G14" s="638"/>
      <c r="H14" s="638"/>
      <c r="I14" s="638"/>
      <c r="J14" s="638"/>
      <c r="K14" s="638"/>
      <c r="L14" s="638"/>
      <c r="M14" s="638"/>
      <c r="N14" s="638"/>
      <c r="O14" s="638"/>
      <c r="P14" s="638"/>
      <c r="Q14" s="639"/>
      <c r="R14" s="640">
        <v>25522</v>
      </c>
      <c r="S14" s="641"/>
      <c r="T14" s="641"/>
      <c r="U14" s="641"/>
      <c r="V14" s="641"/>
      <c r="W14" s="641"/>
      <c r="X14" s="641"/>
      <c r="Y14" s="642"/>
      <c r="Z14" s="677">
        <v>0.2</v>
      </c>
      <c r="AA14" s="677"/>
      <c r="AB14" s="677"/>
      <c r="AC14" s="677"/>
      <c r="AD14" s="678">
        <v>25522</v>
      </c>
      <c r="AE14" s="678"/>
      <c r="AF14" s="678"/>
      <c r="AG14" s="678"/>
      <c r="AH14" s="678"/>
      <c r="AI14" s="678"/>
      <c r="AJ14" s="678"/>
      <c r="AK14" s="678"/>
      <c r="AL14" s="643">
        <v>0.4</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63833</v>
      </c>
      <c r="BH14" s="641"/>
      <c r="BI14" s="641"/>
      <c r="BJ14" s="641"/>
      <c r="BK14" s="641"/>
      <c r="BL14" s="641"/>
      <c r="BM14" s="641"/>
      <c r="BN14" s="642"/>
      <c r="BO14" s="677">
        <v>3.7</v>
      </c>
      <c r="BP14" s="677"/>
      <c r="BQ14" s="677"/>
      <c r="BR14" s="677"/>
      <c r="BS14" s="646" t="s">
        <v>128</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459282</v>
      </c>
      <c r="CS14" s="641"/>
      <c r="CT14" s="641"/>
      <c r="CU14" s="641"/>
      <c r="CV14" s="641"/>
      <c r="CW14" s="641"/>
      <c r="CX14" s="641"/>
      <c r="CY14" s="642"/>
      <c r="CZ14" s="677">
        <v>3.9</v>
      </c>
      <c r="DA14" s="677"/>
      <c r="DB14" s="677"/>
      <c r="DC14" s="677"/>
      <c r="DD14" s="646" t="s">
        <v>128</v>
      </c>
      <c r="DE14" s="641"/>
      <c r="DF14" s="641"/>
      <c r="DG14" s="641"/>
      <c r="DH14" s="641"/>
      <c r="DI14" s="641"/>
      <c r="DJ14" s="641"/>
      <c r="DK14" s="641"/>
      <c r="DL14" s="641"/>
      <c r="DM14" s="641"/>
      <c r="DN14" s="641"/>
      <c r="DO14" s="641"/>
      <c r="DP14" s="642"/>
      <c r="DQ14" s="646">
        <v>456890</v>
      </c>
      <c r="DR14" s="641"/>
      <c r="DS14" s="641"/>
      <c r="DT14" s="641"/>
      <c r="DU14" s="641"/>
      <c r="DV14" s="641"/>
      <c r="DW14" s="641"/>
      <c r="DX14" s="641"/>
      <c r="DY14" s="641"/>
      <c r="DZ14" s="641"/>
      <c r="EA14" s="641"/>
      <c r="EB14" s="641"/>
      <c r="EC14" s="684"/>
    </row>
    <row r="15" spans="2:143" ht="11.25" customHeight="1" x14ac:dyDescent="0.15">
      <c r="B15" s="637" t="s">
        <v>255</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229</v>
      </c>
      <c r="AA15" s="677"/>
      <c r="AB15" s="677"/>
      <c r="AC15" s="677"/>
      <c r="AD15" s="678" t="s">
        <v>229</v>
      </c>
      <c r="AE15" s="678"/>
      <c r="AF15" s="678"/>
      <c r="AG15" s="678"/>
      <c r="AH15" s="678"/>
      <c r="AI15" s="678"/>
      <c r="AJ15" s="678"/>
      <c r="AK15" s="678"/>
      <c r="AL15" s="643" t="s">
        <v>128</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148014</v>
      </c>
      <c r="BH15" s="641"/>
      <c r="BI15" s="641"/>
      <c r="BJ15" s="641"/>
      <c r="BK15" s="641"/>
      <c r="BL15" s="641"/>
      <c r="BM15" s="641"/>
      <c r="BN15" s="642"/>
      <c r="BO15" s="677">
        <v>8.6999999999999993</v>
      </c>
      <c r="BP15" s="677"/>
      <c r="BQ15" s="677"/>
      <c r="BR15" s="677"/>
      <c r="BS15" s="646" t="s">
        <v>128</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2125341</v>
      </c>
      <c r="CS15" s="641"/>
      <c r="CT15" s="641"/>
      <c r="CU15" s="641"/>
      <c r="CV15" s="641"/>
      <c r="CW15" s="641"/>
      <c r="CX15" s="641"/>
      <c r="CY15" s="642"/>
      <c r="CZ15" s="677">
        <v>18</v>
      </c>
      <c r="DA15" s="677"/>
      <c r="DB15" s="677"/>
      <c r="DC15" s="677"/>
      <c r="DD15" s="646">
        <v>1124141</v>
      </c>
      <c r="DE15" s="641"/>
      <c r="DF15" s="641"/>
      <c r="DG15" s="641"/>
      <c r="DH15" s="641"/>
      <c r="DI15" s="641"/>
      <c r="DJ15" s="641"/>
      <c r="DK15" s="641"/>
      <c r="DL15" s="641"/>
      <c r="DM15" s="641"/>
      <c r="DN15" s="641"/>
      <c r="DO15" s="641"/>
      <c r="DP15" s="642"/>
      <c r="DQ15" s="646">
        <v>1080738</v>
      </c>
      <c r="DR15" s="641"/>
      <c r="DS15" s="641"/>
      <c r="DT15" s="641"/>
      <c r="DU15" s="641"/>
      <c r="DV15" s="641"/>
      <c r="DW15" s="641"/>
      <c r="DX15" s="641"/>
      <c r="DY15" s="641"/>
      <c r="DZ15" s="641"/>
      <c r="EA15" s="641"/>
      <c r="EB15" s="641"/>
      <c r="EC15" s="684"/>
    </row>
    <row r="16" spans="2:143" ht="11.25" customHeight="1" x14ac:dyDescent="0.15">
      <c r="B16" s="637" t="s">
        <v>258</v>
      </c>
      <c r="C16" s="638"/>
      <c r="D16" s="638"/>
      <c r="E16" s="638"/>
      <c r="F16" s="638"/>
      <c r="G16" s="638"/>
      <c r="H16" s="638"/>
      <c r="I16" s="638"/>
      <c r="J16" s="638"/>
      <c r="K16" s="638"/>
      <c r="L16" s="638"/>
      <c r="M16" s="638"/>
      <c r="N16" s="638"/>
      <c r="O16" s="638"/>
      <c r="P16" s="638"/>
      <c r="Q16" s="639"/>
      <c r="R16" s="640">
        <v>5384</v>
      </c>
      <c r="S16" s="641"/>
      <c r="T16" s="641"/>
      <c r="U16" s="641"/>
      <c r="V16" s="641"/>
      <c r="W16" s="641"/>
      <c r="X16" s="641"/>
      <c r="Y16" s="642"/>
      <c r="Z16" s="677">
        <v>0</v>
      </c>
      <c r="AA16" s="677"/>
      <c r="AB16" s="677"/>
      <c r="AC16" s="677"/>
      <c r="AD16" s="678">
        <v>5384</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128</v>
      </c>
      <c r="BP16" s="677"/>
      <c r="BQ16" s="677"/>
      <c r="BR16" s="677"/>
      <c r="BS16" s="646" t="s">
        <v>128</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v>48</v>
      </c>
      <c r="CS16" s="641"/>
      <c r="CT16" s="641"/>
      <c r="CU16" s="641"/>
      <c r="CV16" s="641"/>
      <c r="CW16" s="641"/>
      <c r="CX16" s="641"/>
      <c r="CY16" s="642"/>
      <c r="CZ16" s="677">
        <v>0</v>
      </c>
      <c r="DA16" s="677"/>
      <c r="DB16" s="677"/>
      <c r="DC16" s="677"/>
      <c r="DD16" s="646" t="s">
        <v>128</v>
      </c>
      <c r="DE16" s="641"/>
      <c r="DF16" s="641"/>
      <c r="DG16" s="641"/>
      <c r="DH16" s="641"/>
      <c r="DI16" s="641"/>
      <c r="DJ16" s="641"/>
      <c r="DK16" s="641"/>
      <c r="DL16" s="641"/>
      <c r="DM16" s="641"/>
      <c r="DN16" s="641"/>
      <c r="DO16" s="641"/>
      <c r="DP16" s="642"/>
      <c r="DQ16" s="646">
        <v>48</v>
      </c>
      <c r="DR16" s="641"/>
      <c r="DS16" s="641"/>
      <c r="DT16" s="641"/>
      <c r="DU16" s="641"/>
      <c r="DV16" s="641"/>
      <c r="DW16" s="641"/>
      <c r="DX16" s="641"/>
      <c r="DY16" s="641"/>
      <c r="DZ16" s="641"/>
      <c r="EA16" s="641"/>
      <c r="EB16" s="641"/>
      <c r="EC16" s="684"/>
    </row>
    <row r="17" spans="2:133" ht="11.25" customHeight="1" x14ac:dyDescent="0.15">
      <c r="B17" s="637" t="s">
        <v>261</v>
      </c>
      <c r="C17" s="638"/>
      <c r="D17" s="638"/>
      <c r="E17" s="638"/>
      <c r="F17" s="638"/>
      <c r="G17" s="638"/>
      <c r="H17" s="638"/>
      <c r="I17" s="638"/>
      <c r="J17" s="638"/>
      <c r="K17" s="638"/>
      <c r="L17" s="638"/>
      <c r="M17" s="638"/>
      <c r="N17" s="638"/>
      <c r="O17" s="638"/>
      <c r="P17" s="638"/>
      <c r="Q17" s="639"/>
      <c r="R17" s="640">
        <v>22045</v>
      </c>
      <c r="S17" s="641"/>
      <c r="T17" s="641"/>
      <c r="U17" s="641"/>
      <c r="V17" s="641"/>
      <c r="W17" s="641"/>
      <c r="X17" s="641"/>
      <c r="Y17" s="642"/>
      <c r="Z17" s="677">
        <v>0.2</v>
      </c>
      <c r="AA17" s="677"/>
      <c r="AB17" s="677"/>
      <c r="AC17" s="677"/>
      <c r="AD17" s="678">
        <v>22045</v>
      </c>
      <c r="AE17" s="678"/>
      <c r="AF17" s="678"/>
      <c r="AG17" s="678"/>
      <c r="AH17" s="678"/>
      <c r="AI17" s="678"/>
      <c r="AJ17" s="678"/>
      <c r="AK17" s="678"/>
      <c r="AL17" s="643">
        <v>0.3</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128</v>
      </c>
      <c r="BP17" s="677"/>
      <c r="BQ17" s="677"/>
      <c r="BR17" s="677"/>
      <c r="BS17" s="646" t="s">
        <v>128</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1327966</v>
      </c>
      <c r="CS17" s="641"/>
      <c r="CT17" s="641"/>
      <c r="CU17" s="641"/>
      <c r="CV17" s="641"/>
      <c r="CW17" s="641"/>
      <c r="CX17" s="641"/>
      <c r="CY17" s="642"/>
      <c r="CZ17" s="677">
        <v>11.2</v>
      </c>
      <c r="DA17" s="677"/>
      <c r="DB17" s="677"/>
      <c r="DC17" s="677"/>
      <c r="DD17" s="646" t="s">
        <v>128</v>
      </c>
      <c r="DE17" s="641"/>
      <c r="DF17" s="641"/>
      <c r="DG17" s="641"/>
      <c r="DH17" s="641"/>
      <c r="DI17" s="641"/>
      <c r="DJ17" s="641"/>
      <c r="DK17" s="641"/>
      <c r="DL17" s="641"/>
      <c r="DM17" s="641"/>
      <c r="DN17" s="641"/>
      <c r="DO17" s="641"/>
      <c r="DP17" s="642"/>
      <c r="DQ17" s="646">
        <v>1325713</v>
      </c>
      <c r="DR17" s="641"/>
      <c r="DS17" s="641"/>
      <c r="DT17" s="641"/>
      <c r="DU17" s="641"/>
      <c r="DV17" s="641"/>
      <c r="DW17" s="641"/>
      <c r="DX17" s="641"/>
      <c r="DY17" s="641"/>
      <c r="DZ17" s="641"/>
      <c r="EA17" s="641"/>
      <c r="EB17" s="641"/>
      <c r="EC17" s="684"/>
    </row>
    <row r="18" spans="2:133" ht="11.25" customHeight="1" x14ac:dyDescent="0.15">
      <c r="B18" s="637" t="s">
        <v>264</v>
      </c>
      <c r="C18" s="638"/>
      <c r="D18" s="638"/>
      <c r="E18" s="638"/>
      <c r="F18" s="638"/>
      <c r="G18" s="638"/>
      <c r="H18" s="638"/>
      <c r="I18" s="638"/>
      <c r="J18" s="638"/>
      <c r="K18" s="638"/>
      <c r="L18" s="638"/>
      <c r="M18" s="638"/>
      <c r="N18" s="638"/>
      <c r="O18" s="638"/>
      <c r="P18" s="638"/>
      <c r="Q18" s="639"/>
      <c r="R18" s="640">
        <v>6338</v>
      </c>
      <c r="S18" s="641"/>
      <c r="T18" s="641"/>
      <c r="U18" s="641"/>
      <c r="V18" s="641"/>
      <c r="W18" s="641"/>
      <c r="X18" s="641"/>
      <c r="Y18" s="642"/>
      <c r="Z18" s="677">
        <v>0.1</v>
      </c>
      <c r="AA18" s="677"/>
      <c r="AB18" s="677"/>
      <c r="AC18" s="677"/>
      <c r="AD18" s="678">
        <v>6338</v>
      </c>
      <c r="AE18" s="678"/>
      <c r="AF18" s="678"/>
      <c r="AG18" s="678"/>
      <c r="AH18" s="678"/>
      <c r="AI18" s="678"/>
      <c r="AJ18" s="678"/>
      <c r="AK18" s="678"/>
      <c r="AL18" s="643">
        <v>0.1</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267</v>
      </c>
      <c r="C19" s="638"/>
      <c r="D19" s="638"/>
      <c r="E19" s="638"/>
      <c r="F19" s="638"/>
      <c r="G19" s="638"/>
      <c r="H19" s="638"/>
      <c r="I19" s="638"/>
      <c r="J19" s="638"/>
      <c r="K19" s="638"/>
      <c r="L19" s="638"/>
      <c r="M19" s="638"/>
      <c r="N19" s="638"/>
      <c r="O19" s="638"/>
      <c r="P19" s="638"/>
      <c r="Q19" s="639"/>
      <c r="R19" s="640">
        <v>2750</v>
      </c>
      <c r="S19" s="641"/>
      <c r="T19" s="641"/>
      <c r="U19" s="641"/>
      <c r="V19" s="641"/>
      <c r="W19" s="641"/>
      <c r="X19" s="641"/>
      <c r="Y19" s="642"/>
      <c r="Z19" s="677">
        <v>0</v>
      </c>
      <c r="AA19" s="677"/>
      <c r="AB19" s="677"/>
      <c r="AC19" s="677"/>
      <c r="AD19" s="678">
        <v>2750</v>
      </c>
      <c r="AE19" s="678"/>
      <c r="AF19" s="678"/>
      <c r="AG19" s="678"/>
      <c r="AH19" s="678"/>
      <c r="AI19" s="678"/>
      <c r="AJ19" s="678"/>
      <c r="AK19" s="678"/>
      <c r="AL19" s="643">
        <v>0</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v>631</v>
      </c>
      <c r="BH19" s="641"/>
      <c r="BI19" s="641"/>
      <c r="BJ19" s="641"/>
      <c r="BK19" s="641"/>
      <c r="BL19" s="641"/>
      <c r="BM19" s="641"/>
      <c r="BN19" s="642"/>
      <c r="BO19" s="677">
        <v>0</v>
      </c>
      <c r="BP19" s="677"/>
      <c r="BQ19" s="677"/>
      <c r="BR19" s="677"/>
      <c r="BS19" s="646" t="s">
        <v>128</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270</v>
      </c>
      <c r="C20" s="638"/>
      <c r="D20" s="638"/>
      <c r="E20" s="638"/>
      <c r="F20" s="638"/>
      <c r="G20" s="638"/>
      <c r="H20" s="638"/>
      <c r="I20" s="638"/>
      <c r="J20" s="638"/>
      <c r="K20" s="638"/>
      <c r="L20" s="638"/>
      <c r="M20" s="638"/>
      <c r="N20" s="638"/>
      <c r="O20" s="638"/>
      <c r="P20" s="638"/>
      <c r="Q20" s="639"/>
      <c r="R20" s="640">
        <v>437</v>
      </c>
      <c r="S20" s="641"/>
      <c r="T20" s="641"/>
      <c r="U20" s="641"/>
      <c r="V20" s="641"/>
      <c r="W20" s="641"/>
      <c r="X20" s="641"/>
      <c r="Y20" s="642"/>
      <c r="Z20" s="677">
        <v>0</v>
      </c>
      <c r="AA20" s="677"/>
      <c r="AB20" s="677"/>
      <c r="AC20" s="677"/>
      <c r="AD20" s="678">
        <v>437</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v>631</v>
      </c>
      <c r="BH20" s="641"/>
      <c r="BI20" s="641"/>
      <c r="BJ20" s="641"/>
      <c r="BK20" s="641"/>
      <c r="BL20" s="641"/>
      <c r="BM20" s="641"/>
      <c r="BN20" s="642"/>
      <c r="BO20" s="677">
        <v>0</v>
      </c>
      <c r="BP20" s="677"/>
      <c r="BQ20" s="677"/>
      <c r="BR20" s="677"/>
      <c r="BS20" s="646" t="s">
        <v>229</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11825661</v>
      </c>
      <c r="CS20" s="641"/>
      <c r="CT20" s="641"/>
      <c r="CU20" s="641"/>
      <c r="CV20" s="641"/>
      <c r="CW20" s="641"/>
      <c r="CX20" s="641"/>
      <c r="CY20" s="642"/>
      <c r="CZ20" s="677">
        <v>100</v>
      </c>
      <c r="DA20" s="677"/>
      <c r="DB20" s="677"/>
      <c r="DC20" s="677"/>
      <c r="DD20" s="646">
        <v>2071901</v>
      </c>
      <c r="DE20" s="641"/>
      <c r="DF20" s="641"/>
      <c r="DG20" s="641"/>
      <c r="DH20" s="641"/>
      <c r="DI20" s="641"/>
      <c r="DJ20" s="641"/>
      <c r="DK20" s="641"/>
      <c r="DL20" s="641"/>
      <c r="DM20" s="641"/>
      <c r="DN20" s="641"/>
      <c r="DO20" s="641"/>
      <c r="DP20" s="642"/>
      <c r="DQ20" s="646">
        <v>8112112</v>
      </c>
      <c r="DR20" s="641"/>
      <c r="DS20" s="641"/>
      <c r="DT20" s="641"/>
      <c r="DU20" s="641"/>
      <c r="DV20" s="641"/>
      <c r="DW20" s="641"/>
      <c r="DX20" s="641"/>
      <c r="DY20" s="641"/>
      <c r="DZ20" s="641"/>
      <c r="EA20" s="641"/>
      <c r="EB20" s="641"/>
      <c r="EC20" s="684"/>
    </row>
    <row r="21" spans="2:133" ht="11.25" customHeight="1" x14ac:dyDescent="0.15">
      <c r="B21" s="637" t="s">
        <v>273</v>
      </c>
      <c r="C21" s="638"/>
      <c r="D21" s="638"/>
      <c r="E21" s="638"/>
      <c r="F21" s="638"/>
      <c r="G21" s="638"/>
      <c r="H21" s="638"/>
      <c r="I21" s="638"/>
      <c r="J21" s="638"/>
      <c r="K21" s="638"/>
      <c r="L21" s="638"/>
      <c r="M21" s="638"/>
      <c r="N21" s="638"/>
      <c r="O21" s="638"/>
      <c r="P21" s="638"/>
      <c r="Q21" s="639"/>
      <c r="R21" s="640">
        <v>12520</v>
      </c>
      <c r="S21" s="641"/>
      <c r="T21" s="641"/>
      <c r="U21" s="641"/>
      <c r="V21" s="641"/>
      <c r="W21" s="641"/>
      <c r="X21" s="641"/>
      <c r="Y21" s="642"/>
      <c r="Z21" s="677">
        <v>0.1</v>
      </c>
      <c r="AA21" s="677"/>
      <c r="AB21" s="677"/>
      <c r="AC21" s="677"/>
      <c r="AD21" s="678">
        <v>12520</v>
      </c>
      <c r="AE21" s="678"/>
      <c r="AF21" s="678"/>
      <c r="AG21" s="678"/>
      <c r="AH21" s="678"/>
      <c r="AI21" s="678"/>
      <c r="AJ21" s="678"/>
      <c r="AK21" s="678"/>
      <c r="AL21" s="643">
        <v>0.2</v>
      </c>
      <c r="AM21" s="644"/>
      <c r="AN21" s="644"/>
      <c r="AO21" s="679"/>
      <c r="AP21" s="735" t="s">
        <v>274</v>
      </c>
      <c r="AQ21" s="742"/>
      <c r="AR21" s="742"/>
      <c r="AS21" s="742"/>
      <c r="AT21" s="742"/>
      <c r="AU21" s="742"/>
      <c r="AV21" s="742"/>
      <c r="AW21" s="742"/>
      <c r="AX21" s="742"/>
      <c r="AY21" s="742"/>
      <c r="AZ21" s="742"/>
      <c r="BA21" s="742"/>
      <c r="BB21" s="742"/>
      <c r="BC21" s="742"/>
      <c r="BD21" s="742"/>
      <c r="BE21" s="742"/>
      <c r="BF21" s="737"/>
      <c r="BG21" s="640">
        <v>631</v>
      </c>
      <c r="BH21" s="641"/>
      <c r="BI21" s="641"/>
      <c r="BJ21" s="641"/>
      <c r="BK21" s="641"/>
      <c r="BL21" s="641"/>
      <c r="BM21" s="641"/>
      <c r="BN21" s="642"/>
      <c r="BO21" s="677">
        <v>0</v>
      </c>
      <c r="BP21" s="677"/>
      <c r="BQ21" s="677"/>
      <c r="BR21" s="677"/>
      <c r="BS21" s="646" t="s">
        <v>229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275</v>
      </c>
      <c r="C22" s="638"/>
      <c r="D22" s="638"/>
      <c r="E22" s="638"/>
      <c r="F22" s="638"/>
      <c r="G22" s="638"/>
      <c r="H22" s="638"/>
      <c r="I22" s="638"/>
      <c r="J22" s="638"/>
      <c r="K22" s="638"/>
      <c r="L22" s="638"/>
      <c r="M22" s="638"/>
      <c r="N22" s="638"/>
      <c r="O22" s="638"/>
      <c r="P22" s="638"/>
      <c r="Q22" s="639"/>
      <c r="R22" s="640">
        <v>4492592</v>
      </c>
      <c r="S22" s="641"/>
      <c r="T22" s="641"/>
      <c r="U22" s="641"/>
      <c r="V22" s="641"/>
      <c r="W22" s="641"/>
      <c r="X22" s="641"/>
      <c r="Y22" s="642"/>
      <c r="Z22" s="677">
        <v>36.9</v>
      </c>
      <c r="AA22" s="677"/>
      <c r="AB22" s="677"/>
      <c r="AC22" s="677"/>
      <c r="AD22" s="678">
        <v>4177736</v>
      </c>
      <c r="AE22" s="678"/>
      <c r="AF22" s="678"/>
      <c r="AG22" s="678"/>
      <c r="AH22" s="678"/>
      <c r="AI22" s="678"/>
      <c r="AJ22" s="678"/>
      <c r="AK22" s="678"/>
      <c r="AL22" s="643">
        <v>64.7</v>
      </c>
      <c r="AM22" s="644"/>
      <c r="AN22" s="644"/>
      <c r="AO22" s="679"/>
      <c r="AP22" s="735" t="s">
        <v>276</v>
      </c>
      <c r="AQ22" s="742"/>
      <c r="AR22" s="742"/>
      <c r="AS22" s="742"/>
      <c r="AT22" s="742"/>
      <c r="AU22" s="742"/>
      <c r="AV22" s="742"/>
      <c r="AW22" s="742"/>
      <c r="AX22" s="742"/>
      <c r="AY22" s="742"/>
      <c r="AZ22" s="742"/>
      <c r="BA22" s="742"/>
      <c r="BB22" s="742"/>
      <c r="BC22" s="742"/>
      <c r="BD22" s="742"/>
      <c r="BE22" s="742"/>
      <c r="BF22" s="737"/>
      <c r="BG22" s="640" t="s">
        <v>128</v>
      </c>
      <c r="BH22" s="641"/>
      <c r="BI22" s="641"/>
      <c r="BJ22" s="641"/>
      <c r="BK22" s="641"/>
      <c r="BL22" s="641"/>
      <c r="BM22" s="641"/>
      <c r="BN22" s="642"/>
      <c r="BO22" s="677" t="s">
        <v>128</v>
      </c>
      <c r="BP22" s="677"/>
      <c r="BQ22" s="677"/>
      <c r="BR22" s="677"/>
      <c r="BS22" s="646" t="s">
        <v>128</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278</v>
      </c>
      <c r="C23" s="638"/>
      <c r="D23" s="638"/>
      <c r="E23" s="638"/>
      <c r="F23" s="638"/>
      <c r="G23" s="638"/>
      <c r="H23" s="638"/>
      <c r="I23" s="638"/>
      <c r="J23" s="638"/>
      <c r="K23" s="638"/>
      <c r="L23" s="638"/>
      <c r="M23" s="638"/>
      <c r="N23" s="638"/>
      <c r="O23" s="638"/>
      <c r="P23" s="638"/>
      <c r="Q23" s="639"/>
      <c r="R23" s="640">
        <v>4177736</v>
      </c>
      <c r="S23" s="641"/>
      <c r="T23" s="641"/>
      <c r="U23" s="641"/>
      <c r="V23" s="641"/>
      <c r="W23" s="641"/>
      <c r="X23" s="641"/>
      <c r="Y23" s="642"/>
      <c r="Z23" s="677">
        <v>34.299999999999997</v>
      </c>
      <c r="AA23" s="677"/>
      <c r="AB23" s="677"/>
      <c r="AC23" s="677"/>
      <c r="AD23" s="678">
        <v>4177736</v>
      </c>
      <c r="AE23" s="678"/>
      <c r="AF23" s="678"/>
      <c r="AG23" s="678"/>
      <c r="AH23" s="678"/>
      <c r="AI23" s="678"/>
      <c r="AJ23" s="678"/>
      <c r="AK23" s="678"/>
      <c r="AL23" s="643">
        <v>64.7</v>
      </c>
      <c r="AM23" s="644"/>
      <c r="AN23" s="644"/>
      <c r="AO23" s="679"/>
      <c r="AP23" s="735" t="s">
        <v>279</v>
      </c>
      <c r="AQ23" s="742"/>
      <c r="AR23" s="742"/>
      <c r="AS23" s="742"/>
      <c r="AT23" s="742"/>
      <c r="AU23" s="742"/>
      <c r="AV23" s="742"/>
      <c r="AW23" s="742"/>
      <c r="AX23" s="742"/>
      <c r="AY23" s="742"/>
      <c r="AZ23" s="742"/>
      <c r="BA23" s="742"/>
      <c r="BB23" s="742"/>
      <c r="BC23" s="742"/>
      <c r="BD23" s="742"/>
      <c r="BE23" s="742"/>
      <c r="BF23" s="737"/>
      <c r="BG23" s="640" t="s">
        <v>128</v>
      </c>
      <c r="BH23" s="641"/>
      <c r="BI23" s="641"/>
      <c r="BJ23" s="641"/>
      <c r="BK23" s="641"/>
      <c r="BL23" s="641"/>
      <c r="BM23" s="641"/>
      <c r="BN23" s="642"/>
      <c r="BO23" s="677" t="s">
        <v>229</v>
      </c>
      <c r="BP23" s="677"/>
      <c r="BQ23" s="677"/>
      <c r="BR23" s="677"/>
      <c r="BS23" s="646" t="s">
        <v>128</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x14ac:dyDescent="0.15">
      <c r="B24" s="637" t="s">
        <v>285</v>
      </c>
      <c r="C24" s="638"/>
      <c r="D24" s="638"/>
      <c r="E24" s="638"/>
      <c r="F24" s="638"/>
      <c r="G24" s="638"/>
      <c r="H24" s="638"/>
      <c r="I24" s="638"/>
      <c r="J24" s="638"/>
      <c r="K24" s="638"/>
      <c r="L24" s="638"/>
      <c r="M24" s="638"/>
      <c r="N24" s="638"/>
      <c r="O24" s="638"/>
      <c r="P24" s="638"/>
      <c r="Q24" s="639"/>
      <c r="R24" s="640">
        <v>314856</v>
      </c>
      <c r="S24" s="641"/>
      <c r="T24" s="641"/>
      <c r="U24" s="641"/>
      <c r="V24" s="641"/>
      <c r="W24" s="641"/>
      <c r="X24" s="641"/>
      <c r="Y24" s="642"/>
      <c r="Z24" s="677">
        <v>2.6</v>
      </c>
      <c r="AA24" s="677"/>
      <c r="AB24" s="677"/>
      <c r="AC24" s="677"/>
      <c r="AD24" s="678" t="s">
        <v>128</v>
      </c>
      <c r="AE24" s="678"/>
      <c r="AF24" s="678"/>
      <c r="AG24" s="678"/>
      <c r="AH24" s="678"/>
      <c r="AI24" s="678"/>
      <c r="AJ24" s="678"/>
      <c r="AK24" s="678"/>
      <c r="AL24" s="643" t="s">
        <v>128</v>
      </c>
      <c r="AM24" s="644"/>
      <c r="AN24" s="644"/>
      <c r="AO24" s="679"/>
      <c r="AP24" s="735" t="s">
        <v>286</v>
      </c>
      <c r="AQ24" s="742"/>
      <c r="AR24" s="742"/>
      <c r="AS24" s="742"/>
      <c r="AT24" s="742"/>
      <c r="AU24" s="742"/>
      <c r="AV24" s="742"/>
      <c r="AW24" s="742"/>
      <c r="AX24" s="742"/>
      <c r="AY24" s="742"/>
      <c r="AZ24" s="742"/>
      <c r="BA24" s="742"/>
      <c r="BB24" s="742"/>
      <c r="BC24" s="742"/>
      <c r="BD24" s="742"/>
      <c r="BE24" s="742"/>
      <c r="BF24" s="737"/>
      <c r="BG24" s="640" t="s">
        <v>128</v>
      </c>
      <c r="BH24" s="641"/>
      <c r="BI24" s="641"/>
      <c r="BJ24" s="641"/>
      <c r="BK24" s="641"/>
      <c r="BL24" s="641"/>
      <c r="BM24" s="641"/>
      <c r="BN24" s="642"/>
      <c r="BO24" s="677" t="s">
        <v>128</v>
      </c>
      <c r="BP24" s="677"/>
      <c r="BQ24" s="677"/>
      <c r="BR24" s="677"/>
      <c r="BS24" s="646" t="s">
        <v>128</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4465346</v>
      </c>
      <c r="CS24" s="696"/>
      <c r="CT24" s="696"/>
      <c r="CU24" s="696"/>
      <c r="CV24" s="696"/>
      <c r="CW24" s="696"/>
      <c r="CX24" s="696"/>
      <c r="CY24" s="739"/>
      <c r="CZ24" s="740">
        <v>37.799999999999997</v>
      </c>
      <c r="DA24" s="711"/>
      <c r="DB24" s="711"/>
      <c r="DC24" s="743"/>
      <c r="DD24" s="738">
        <v>3084955</v>
      </c>
      <c r="DE24" s="696"/>
      <c r="DF24" s="696"/>
      <c r="DG24" s="696"/>
      <c r="DH24" s="696"/>
      <c r="DI24" s="696"/>
      <c r="DJ24" s="696"/>
      <c r="DK24" s="739"/>
      <c r="DL24" s="738">
        <v>3032842</v>
      </c>
      <c r="DM24" s="696"/>
      <c r="DN24" s="696"/>
      <c r="DO24" s="696"/>
      <c r="DP24" s="696"/>
      <c r="DQ24" s="696"/>
      <c r="DR24" s="696"/>
      <c r="DS24" s="696"/>
      <c r="DT24" s="696"/>
      <c r="DU24" s="696"/>
      <c r="DV24" s="739"/>
      <c r="DW24" s="740">
        <v>45.5</v>
      </c>
      <c r="DX24" s="711"/>
      <c r="DY24" s="711"/>
      <c r="DZ24" s="711"/>
      <c r="EA24" s="711"/>
      <c r="EB24" s="711"/>
      <c r="EC24" s="741"/>
    </row>
    <row r="25" spans="2:133" ht="11.25" customHeight="1" x14ac:dyDescent="0.15">
      <c r="B25" s="637" t="s">
        <v>288</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128</v>
      </c>
      <c r="AA25" s="677"/>
      <c r="AB25" s="677"/>
      <c r="AC25" s="677"/>
      <c r="AD25" s="678" t="s">
        <v>128</v>
      </c>
      <c r="AE25" s="678"/>
      <c r="AF25" s="678"/>
      <c r="AG25" s="678"/>
      <c r="AH25" s="678"/>
      <c r="AI25" s="678"/>
      <c r="AJ25" s="678"/>
      <c r="AK25" s="678"/>
      <c r="AL25" s="643" t="s">
        <v>128</v>
      </c>
      <c r="AM25" s="644"/>
      <c r="AN25" s="644"/>
      <c r="AO25" s="679"/>
      <c r="AP25" s="735" t="s">
        <v>289</v>
      </c>
      <c r="AQ25" s="742"/>
      <c r="AR25" s="742"/>
      <c r="AS25" s="742"/>
      <c r="AT25" s="742"/>
      <c r="AU25" s="742"/>
      <c r="AV25" s="742"/>
      <c r="AW25" s="742"/>
      <c r="AX25" s="742"/>
      <c r="AY25" s="742"/>
      <c r="AZ25" s="742"/>
      <c r="BA25" s="742"/>
      <c r="BB25" s="742"/>
      <c r="BC25" s="742"/>
      <c r="BD25" s="742"/>
      <c r="BE25" s="742"/>
      <c r="BF25" s="737"/>
      <c r="BG25" s="640" t="s">
        <v>128</v>
      </c>
      <c r="BH25" s="641"/>
      <c r="BI25" s="641"/>
      <c r="BJ25" s="641"/>
      <c r="BK25" s="641"/>
      <c r="BL25" s="641"/>
      <c r="BM25" s="641"/>
      <c r="BN25" s="642"/>
      <c r="BO25" s="677" t="s">
        <v>128</v>
      </c>
      <c r="BP25" s="677"/>
      <c r="BQ25" s="677"/>
      <c r="BR25" s="677"/>
      <c r="BS25" s="646" t="s">
        <v>128</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1268496</v>
      </c>
      <c r="CS25" s="659"/>
      <c r="CT25" s="659"/>
      <c r="CU25" s="659"/>
      <c r="CV25" s="659"/>
      <c r="CW25" s="659"/>
      <c r="CX25" s="659"/>
      <c r="CY25" s="660"/>
      <c r="CZ25" s="643">
        <v>10.7</v>
      </c>
      <c r="DA25" s="661"/>
      <c r="DB25" s="661"/>
      <c r="DC25" s="662"/>
      <c r="DD25" s="646">
        <v>1224608</v>
      </c>
      <c r="DE25" s="659"/>
      <c r="DF25" s="659"/>
      <c r="DG25" s="659"/>
      <c r="DH25" s="659"/>
      <c r="DI25" s="659"/>
      <c r="DJ25" s="659"/>
      <c r="DK25" s="660"/>
      <c r="DL25" s="646">
        <v>1195802</v>
      </c>
      <c r="DM25" s="659"/>
      <c r="DN25" s="659"/>
      <c r="DO25" s="659"/>
      <c r="DP25" s="659"/>
      <c r="DQ25" s="659"/>
      <c r="DR25" s="659"/>
      <c r="DS25" s="659"/>
      <c r="DT25" s="659"/>
      <c r="DU25" s="659"/>
      <c r="DV25" s="660"/>
      <c r="DW25" s="643">
        <v>17.899999999999999</v>
      </c>
      <c r="DX25" s="661"/>
      <c r="DY25" s="661"/>
      <c r="DZ25" s="661"/>
      <c r="EA25" s="661"/>
      <c r="EB25" s="661"/>
      <c r="EC25" s="676"/>
    </row>
    <row r="26" spans="2:133" ht="11.25" customHeight="1" x14ac:dyDescent="0.15">
      <c r="B26" s="637" t="s">
        <v>291</v>
      </c>
      <c r="C26" s="638"/>
      <c r="D26" s="638"/>
      <c r="E26" s="638"/>
      <c r="F26" s="638"/>
      <c r="G26" s="638"/>
      <c r="H26" s="638"/>
      <c r="I26" s="638"/>
      <c r="J26" s="638"/>
      <c r="K26" s="638"/>
      <c r="L26" s="638"/>
      <c r="M26" s="638"/>
      <c r="N26" s="638"/>
      <c r="O26" s="638"/>
      <c r="P26" s="638"/>
      <c r="Q26" s="639"/>
      <c r="R26" s="640">
        <v>6729388</v>
      </c>
      <c r="S26" s="641"/>
      <c r="T26" s="641"/>
      <c r="U26" s="641"/>
      <c r="V26" s="641"/>
      <c r="W26" s="641"/>
      <c r="X26" s="641"/>
      <c r="Y26" s="642"/>
      <c r="Z26" s="677">
        <v>55.3</v>
      </c>
      <c r="AA26" s="677"/>
      <c r="AB26" s="677"/>
      <c r="AC26" s="677"/>
      <c r="AD26" s="678">
        <v>6414532</v>
      </c>
      <c r="AE26" s="678"/>
      <c r="AF26" s="678"/>
      <c r="AG26" s="678"/>
      <c r="AH26" s="678"/>
      <c r="AI26" s="678"/>
      <c r="AJ26" s="678"/>
      <c r="AK26" s="678"/>
      <c r="AL26" s="643">
        <v>99.4</v>
      </c>
      <c r="AM26" s="644"/>
      <c r="AN26" s="644"/>
      <c r="AO26" s="679"/>
      <c r="AP26" s="735" t="s">
        <v>292</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128</v>
      </c>
      <c r="BP26" s="677"/>
      <c r="BQ26" s="677"/>
      <c r="BR26" s="677"/>
      <c r="BS26" s="646" t="s">
        <v>128</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803206</v>
      </c>
      <c r="CS26" s="641"/>
      <c r="CT26" s="641"/>
      <c r="CU26" s="641"/>
      <c r="CV26" s="641"/>
      <c r="CW26" s="641"/>
      <c r="CX26" s="641"/>
      <c r="CY26" s="642"/>
      <c r="CZ26" s="643">
        <v>6.8</v>
      </c>
      <c r="DA26" s="661"/>
      <c r="DB26" s="661"/>
      <c r="DC26" s="662"/>
      <c r="DD26" s="646">
        <v>772790</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294</v>
      </c>
      <c r="C27" s="638"/>
      <c r="D27" s="638"/>
      <c r="E27" s="638"/>
      <c r="F27" s="638"/>
      <c r="G27" s="638"/>
      <c r="H27" s="638"/>
      <c r="I27" s="638"/>
      <c r="J27" s="638"/>
      <c r="K27" s="638"/>
      <c r="L27" s="638"/>
      <c r="M27" s="638"/>
      <c r="N27" s="638"/>
      <c r="O27" s="638"/>
      <c r="P27" s="638"/>
      <c r="Q27" s="639"/>
      <c r="R27" s="640">
        <v>2399</v>
      </c>
      <c r="S27" s="641"/>
      <c r="T27" s="641"/>
      <c r="U27" s="641"/>
      <c r="V27" s="641"/>
      <c r="W27" s="641"/>
      <c r="X27" s="641"/>
      <c r="Y27" s="642"/>
      <c r="Z27" s="677">
        <v>0</v>
      </c>
      <c r="AA27" s="677"/>
      <c r="AB27" s="677"/>
      <c r="AC27" s="677"/>
      <c r="AD27" s="678">
        <v>2399</v>
      </c>
      <c r="AE27" s="678"/>
      <c r="AF27" s="678"/>
      <c r="AG27" s="678"/>
      <c r="AH27" s="678"/>
      <c r="AI27" s="678"/>
      <c r="AJ27" s="678"/>
      <c r="AK27" s="678"/>
      <c r="AL27" s="643">
        <v>0</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1706212</v>
      </c>
      <c r="BH27" s="641"/>
      <c r="BI27" s="641"/>
      <c r="BJ27" s="641"/>
      <c r="BK27" s="641"/>
      <c r="BL27" s="641"/>
      <c r="BM27" s="641"/>
      <c r="BN27" s="642"/>
      <c r="BO27" s="677">
        <v>100</v>
      </c>
      <c r="BP27" s="677"/>
      <c r="BQ27" s="677"/>
      <c r="BR27" s="677"/>
      <c r="BS27" s="646" t="s">
        <v>128</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1868884</v>
      </c>
      <c r="CS27" s="659"/>
      <c r="CT27" s="659"/>
      <c r="CU27" s="659"/>
      <c r="CV27" s="659"/>
      <c r="CW27" s="659"/>
      <c r="CX27" s="659"/>
      <c r="CY27" s="660"/>
      <c r="CZ27" s="643">
        <v>15.8</v>
      </c>
      <c r="DA27" s="661"/>
      <c r="DB27" s="661"/>
      <c r="DC27" s="662"/>
      <c r="DD27" s="646">
        <v>534634</v>
      </c>
      <c r="DE27" s="659"/>
      <c r="DF27" s="659"/>
      <c r="DG27" s="659"/>
      <c r="DH27" s="659"/>
      <c r="DI27" s="659"/>
      <c r="DJ27" s="659"/>
      <c r="DK27" s="660"/>
      <c r="DL27" s="646">
        <v>511327</v>
      </c>
      <c r="DM27" s="659"/>
      <c r="DN27" s="659"/>
      <c r="DO27" s="659"/>
      <c r="DP27" s="659"/>
      <c r="DQ27" s="659"/>
      <c r="DR27" s="659"/>
      <c r="DS27" s="659"/>
      <c r="DT27" s="659"/>
      <c r="DU27" s="659"/>
      <c r="DV27" s="660"/>
      <c r="DW27" s="643">
        <v>7.7</v>
      </c>
      <c r="DX27" s="661"/>
      <c r="DY27" s="661"/>
      <c r="DZ27" s="661"/>
      <c r="EA27" s="661"/>
      <c r="EB27" s="661"/>
      <c r="EC27" s="676"/>
    </row>
    <row r="28" spans="2:133" ht="11.25" customHeight="1" x14ac:dyDescent="0.15">
      <c r="B28" s="637" t="s">
        <v>297</v>
      </c>
      <c r="C28" s="638"/>
      <c r="D28" s="638"/>
      <c r="E28" s="638"/>
      <c r="F28" s="638"/>
      <c r="G28" s="638"/>
      <c r="H28" s="638"/>
      <c r="I28" s="638"/>
      <c r="J28" s="638"/>
      <c r="K28" s="638"/>
      <c r="L28" s="638"/>
      <c r="M28" s="638"/>
      <c r="N28" s="638"/>
      <c r="O28" s="638"/>
      <c r="P28" s="638"/>
      <c r="Q28" s="639"/>
      <c r="R28" s="640">
        <v>37955</v>
      </c>
      <c r="S28" s="641"/>
      <c r="T28" s="641"/>
      <c r="U28" s="641"/>
      <c r="V28" s="641"/>
      <c r="W28" s="641"/>
      <c r="X28" s="641"/>
      <c r="Y28" s="642"/>
      <c r="Z28" s="677">
        <v>0.3</v>
      </c>
      <c r="AA28" s="677"/>
      <c r="AB28" s="677"/>
      <c r="AC28" s="677"/>
      <c r="AD28" s="678" t="s">
        <v>128</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1327966</v>
      </c>
      <c r="CS28" s="641"/>
      <c r="CT28" s="641"/>
      <c r="CU28" s="641"/>
      <c r="CV28" s="641"/>
      <c r="CW28" s="641"/>
      <c r="CX28" s="641"/>
      <c r="CY28" s="642"/>
      <c r="CZ28" s="643">
        <v>11.2</v>
      </c>
      <c r="DA28" s="661"/>
      <c r="DB28" s="661"/>
      <c r="DC28" s="662"/>
      <c r="DD28" s="646">
        <v>1325713</v>
      </c>
      <c r="DE28" s="641"/>
      <c r="DF28" s="641"/>
      <c r="DG28" s="641"/>
      <c r="DH28" s="641"/>
      <c r="DI28" s="641"/>
      <c r="DJ28" s="641"/>
      <c r="DK28" s="642"/>
      <c r="DL28" s="646">
        <v>1325713</v>
      </c>
      <c r="DM28" s="641"/>
      <c r="DN28" s="641"/>
      <c r="DO28" s="641"/>
      <c r="DP28" s="641"/>
      <c r="DQ28" s="641"/>
      <c r="DR28" s="641"/>
      <c r="DS28" s="641"/>
      <c r="DT28" s="641"/>
      <c r="DU28" s="641"/>
      <c r="DV28" s="642"/>
      <c r="DW28" s="643">
        <v>19.899999999999999</v>
      </c>
      <c r="DX28" s="661"/>
      <c r="DY28" s="661"/>
      <c r="DZ28" s="661"/>
      <c r="EA28" s="661"/>
      <c r="EB28" s="661"/>
      <c r="EC28" s="676"/>
    </row>
    <row r="29" spans="2:133" ht="11.25" customHeight="1" x14ac:dyDescent="0.15">
      <c r="B29" s="637" t="s">
        <v>299</v>
      </c>
      <c r="C29" s="638"/>
      <c r="D29" s="638"/>
      <c r="E29" s="638"/>
      <c r="F29" s="638"/>
      <c r="G29" s="638"/>
      <c r="H29" s="638"/>
      <c r="I29" s="638"/>
      <c r="J29" s="638"/>
      <c r="K29" s="638"/>
      <c r="L29" s="638"/>
      <c r="M29" s="638"/>
      <c r="N29" s="638"/>
      <c r="O29" s="638"/>
      <c r="P29" s="638"/>
      <c r="Q29" s="639"/>
      <c r="R29" s="640">
        <v>97612</v>
      </c>
      <c r="S29" s="641"/>
      <c r="T29" s="641"/>
      <c r="U29" s="641"/>
      <c r="V29" s="641"/>
      <c r="W29" s="641"/>
      <c r="X29" s="641"/>
      <c r="Y29" s="642"/>
      <c r="Z29" s="677">
        <v>0.8</v>
      </c>
      <c r="AA29" s="677"/>
      <c r="AB29" s="677"/>
      <c r="AC29" s="677"/>
      <c r="AD29" s="678">
        <v>1407</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300</v>
      </c>
      <c r="CE29" s="730"/>
      <c r="CF29" s="673" t="s">
        <v>301</v>
      </c>
      <c r="CG29" s="674"/>
      <c r="CH29" s="674"/>
      <c r="CI29" s="674"/>
      <c r="CJ29" s="674"/>
      <c r="CK29" s="674"/>
      <c r="CL29" s="674"/>
      <c r="CM29" s="674"/>
      <c r="CN29" s="674"/>
      <c r="CO29" s="674"/>
      <c r="CP29" s="674"/>
      <c r="CQ29" s="675"/>
      <c r="CR29" s="640">
        <v>1327960</v>
      </c>
      <c r="CS29" s="659"/>
      <c r="CT29" s="659"/>
      <c r="CU29" s="659"/>
      <c r="CV29" s="659"/>
      <c r="CW29" s="659"/>
      <c r="CX29" s="659"/>
      <c r="CY29" s="660"/>
      <c r="CZ29" s="643">
        <v>11.2</v>
      </c>
      <c r="DA29" s="661"/>
      <c r="DB29" s="661"/>
      <c r="DC29" s="662"/>
      <c r="DD29" s="646">
        <v>1325707</v>
      </c>
      <c r="DE29" s="659"/>
      <c r="DF29" s="659"/>
      <c r="DG29" s="659"/>
      <c r="DH29" s="659"/>
      <c r="DI29" s="659"/>
      <c r="DJ29" s="659"/>
      <c r="DK29" s="660"/>
      <c r="DL29" s="646">
        <v>1325707</v>
      </c>
      <c r="DM29" s="659"/>
      <c r="DN29" s="659"/>
      <c r="DO29" s="659"/>
      <c r="DP29" s="659"/>
      <c r="DQ29" s="659"/>
      <c r="DR29" s="659"/>
      <c r="DS29" s="659"/>
      <c r="DT29" s="659"/>
      <c r="DU29" s="659"/>
      <c r="DV29" s="660"/>
      <c r="DW29" s="643">
        <v>19.899999999999999</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8966</v>
      </c>
      <c r="S30" s="641"/>
      <c r="T30" s="641"/>
      <c r="U30" s="641"/>
      <c r="V30" s="641"/>
      <c r="W30" s="641"/>
      <c r="X30" s="641"/>
      <c r="Y30" s="642"/>
      <c r="Z30" s="677">
        <v>0.1</v>
      </c>
      <c r="AA30" s="677"/>
      <c r="AB30" s="677"/>
      <c r="AC30" s="677"/>
      <c r="AD30" s="678" t="s">
        <v>128</v>
      </c>
      <c r="AE30" s="678"/>
      <c r="AF30" s="678"/>
      <c r="AG30" s="678"/>
      <c r="AH30" s="678"/>
      <c r="AI30" s="678"/>
      <c r="AJ30" s="678"/>
      <c r="AK30" s="678"/>
      <c r="AL30" s="643" t="s">
        <v>229</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303</v>
      </c>
      <c r="BH30" s="726"/>
      <c r="BI30" s="726"/>
      <c r="BJ30" s="726"/>
      <c r="BK30" s="726"/>
      <c r="BL30" s="726"/>
      <c r="BM30" s="726"/>
      <c r="BN30" s="726"/>
      <c r="BO30" s="726"/>
      <c r="BP30" s="726"/>
      <c r="BQ30" s="727"/>
      <c r="BR30" s="701" t="s">
        <v>304</v>
      </c>
      <c r="BS30" s="726"/>
      <c r="BT30" s="726"/>
      <c r="BU30" s="726"/>
      <c r="BV30" s="726"/>
      <c r="BW30" s="726"/>
      <c r="BX30" s="726"/>
      <c r="BY30" s="726"/>
      <c r="BZ30" s="726"/>
      <c r="CA30" s="726"/>
      <c r="CB30" s="727"/>
      <c r="CD30" s="731"/>
      <c r="CE30" s="732"/>
      <c r="CF30" s="673" t="s">
        <v>305</v>
      </c>
      <c r="CG30" s="674"/>
      <c r="CH30" s="674"/>
      <c r="CI30" s="674"/>
      <c r="CJ30" s="674"/>
      <c r="CK30" s="674"/>
      <c r="CL30" s="674"/>
      <c r="CM30" s="674"/>
      <c r="CN30" s="674"/>
      <c r="CO30" s="674"/>
      <c r="CP30" s="674"/>
      <c r="CQ30" s="675"/>
      <c r="CR30" s="640">
        <v>1265893</v>
      </c>
      <c r="CS30" s="641"/>
      <c r="CT30" s="641"/>
      <c r="CU30" s="641"/>
      <c r="CV30" s="641"/>
      <c r="CW30" s="641"/>
      <c r="CX30" s="641"/>
      <c r="CY30" s="642"/>
      <c r="CZ30" s="643">
        <v>10.7</v>
      </c>
      <c r="DA30" s="661"/>
      <c r="DB30" s="661"/>
      <c r="DC30" s="662"/>
      <c r="DD30" s="646">
        <v>1263640</v>
      </c>
      <c r="DE30" s="641"/>
      <c r="DF30" s="641"/>
      <c r="DG30" s="641"/>
      <c r="DH30" s="641"/>
      <c r="DI30" s="641"/>
      <c r="DJ30" s="641"/>
      <c r="DK30" s="642"/>
      <c r="DL30" s="646">
        <v>1263640</v>
      </c>
      <c r="DM30" s="641"/>
      <c r="DN30" s="641"/>
      <c r="DO30" s="641"/>
      <c r="DP30" s="641"/>
      <c r="DQ30" s="641"/>
      <c r="DR30" s="641"/>
      <c r="DS30" s="641"/>
      <c r="DT30" s="641"/>
      <c r="DU30" s="641"/>
      <c r="DV30" s="642"/>
      <c r="DW30" s="643">
        <v>19</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1708695</v>
      </c>
      <c r="S31" s="641"/>
      <c r="T31" s="641"/>
      <c r="U31" s="641"/>
      <c r="V31" s="641"/>
      <c r="W31" s="641"/>
      <c r="X31" s="641"/>
      <c r="Y31" s="642"/>
      <c r="Z31" s="677">
        <v>14</v>
      </c>
      <c r="AA31" s="677"/>
      <c r="AB31" s="677"/>
      <c r="AC31" s="677"/>
      <c r="AD31" s="678" t="s">
        <v>128</v>
      </c>
      <c r="AE31" s="678"/>
      <c r="AF31" s="678"/>
      <c r="AG31" s="678"/>
      <c r="AH31" s="678"/>
      <c r="AI31" s="678"/>
      <c r="AJ31" s="678"/>
      <c r="AK31" s="678"/>
      <c r="AL31" s="643" t="s">
        <v>128</v>
      </c>
      <c r="AM31" s="644"/>
      <c r="AN31" s="644"/>
      <c r="AO31" s="679"/>
      <c r="AP31" s="714" t="s">
        <v>307</v>
      </c>
      <c r="AQ31" s="715"/>
      <c r="AR31" s="715"/>
      <c r="AS31" s="715"/>
      <c r="AT31" s="720" t="s">
        <v>308</v>
      </c>
      <c r="AU31" s="231"/>
      <c r="AV31" s="231"/>
      <c r="AW31" s="231"/>
      <c r="AX31" s="706" t="s">
        <v>185</v>
      </c>
      <c r="AY31" s="707"/>
      <c r="AZ31" s="707"/>
      <c r="BA31" s="707"/>
      <c r="BB31" s="707"/>
      <c r="BC31" s="707"/>
      <c r="BD31" s="707"/>
      <c r="BE31" s="707"/>
      <c r="BF31" s="708"/>
      <c r="BG31" s="709">
        <v>98.3</v>
      </c>
      <c r="BH31" s="710"/>
      <c r="BI31" s="710"/>
      <c r="BJ31" s="710"/>
      <c r="BK31" s="710"/>
      <c r="BL31" s="710"/>
      <c r="BM31" s="711">
        <v>92.3</v>
      </c>
      <c r="BN31" s="710"/>
      <c r="BO31" s="710"/>
      <c r="BP31" s="710"/>
      <c r="BQ31" s="712"/>
      <c r="BR31" s="709">
        <v>98.4</v>
      </c>
      <c r="BS31" s="710"/>
      <c r="BT31" s="710"/>
      <c r="BU31" s="710"/>
      <c r="BV31" s="710"/>
      <c r="BW31" s="710"/>
      <c r="BX31" s="711">
        <v>91.4</v>
      </c>
      <c r="BY31" s="710"/>
      <c r="BZ31" s="710"/>
      <c r="CA31" s="710"/>
      <c r="CB31" s="712"/>
      <c r="CD31" s="731"/>
      <c r="CE31" s="732"/>
      <c r="CF31" s="673" t="s">
        <v>309</v>
      </c>
      <c r="CG31" s="674"/>
      <c r="CH31" s="674"/>
      <c r="CI31" s="674"/>
      <c r="CJ31" s="674"/>
      <c r="CK31" s="674"/>
      <c r="CL31" s="674"/>
      <c r="CM31" s="674"/>
      <c r="CN31" s="674"/>
      <c r="CO31" s="674"/>
      <c r="CP31" s="674"/>
      <c r="CQ31" s="675"/>
      <c r="CR31" s="640">
        <v>62067</v>
      </c>
      <c r="CS31" s="659"/>
      <c r="CT31" s="659"/>
      <c r="CU31" s="659"/>
      <c r="CV31" s="659"/>
      <c r="CW31" s="659"/>
      <c r="CX31" s="659"/>
      <c r="CY31" s="660"/>
      <c r="CZ31" s="643">
        <v>0.5</v>
      </c>
      <c r="DA31" s="661"/>
      <c r="DB31" s="661"/>
      <c r="DC31" s="662"/>
      <c r="DD31" s="646">
        <v>62067</v>
      </c>
      <c r="DE31" s="659"/>
      <c r="DF31" s="659"/>
      <c r="DG31" s="659"/>
      <c r="DH31" s="659"/>
      <c r="DI31" s="659"/>
      <c r="DJ31" s="659"/>
      <c r="DK31" s="660"/>
      <c r="DL31" s="646">
        <v>62067</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23" t="s">
        <v>310</v>
      </c>
      <c r="C32" s="724"/>
      <c r="D32" s="724"/>
      <c r="E32" s="724"/>
      <c r="F32" s="724"/>
      <c r="G32" s="724"/>
      <c r="H32" s="724"/>
      <c r="I32" s="724"/>
      <c r="J32" s="724"/>
      <c r="K32" s="724"/>
      <c r="L32" s="724"/>
      <c r="M32" s="724"/>
      <c r="N32" s="724"/>
      <c r="O32" s="724"/>
      <c r="P32" s="724"/>
      <c r="Q32" s="725"/>
      <c r="R32" s="640">
        <v>34619</v>
      </c>
      <c r="S32" s="641"/>
      <c r="T32" s="641"/>
      <c r="U32" s="641"/>
      <c r="V32" s="641"/>
      <c r="W32" s="641"/>
      <c r="X32" s="641"/>
      <c r="Y32" s="642"/>
      <c r="Z32" s="677">
        <v>0.3</v>
      </c>
      <c r="AA32" s="677"/>
      <c r="AB32" s="677"/>
      <c r="AC32" s="677"/>
      <c r="AD32" s="678">
        <v>34619</v>
      </c>
      <c r="AE32" s="678"/>
      <c r="AF32" s="678"/>
      <c r="AG32" s="678"/>
      <c r="AH32" s="678"/>
      <c r="AI32" s="678"/>
      <c r="AJ32" s="678"/>
      <c r="AK32" s="678"/>
      <c r="AL32" s="643">
        <v>0.5</v>
      </c>
      <c r="AM32" s="644"/>
      <c r="AN32" s="644"/>
      <c r="AO32" s="679"/>
      <c r="AP32" s="716"/>
      <c r="AQ32" s="717"/>
      <c r="AR32" s="717"/>
      <c r="AS32" s="717"/>
      <c r="AT32" s="721"/>
      <c r="AU32" s="230" t="s">
        <v>311</v>
      </c>
      <c r="AV32" s="230"/>
      <c r="AW32" s="230"/>
      <c r="AX32" s="637" t="s">
        <v>312</v>
      </c>
      <c r="AY32" s="638"/>
      <c r="AZ32" s="638"/>
      <c r="BA32" s="638"/>
      <c r="BB32" s="638"/>
      <c r="BC32" s="638"/>
      <c r="BD32" s="638"/>
      <c r="BE32" s="638"/>
      <c r="BF32" s="639"/>
      <c r="BG32" s="713">
        <v>98.2</v>
      </c>
      <c r="BH32" s="659"/>
      <c r="BI32" s="659"/>
      <c r="BJ32" s="659"/>
      <c r="BK32" s="659"/>
      <c r="BL32" s="659"/>
      <c r="BM32" s="644">
        <v>92.7</v>
      </c>
      <c r="BN32" s="705"/>
      <c r="BO32" s="705"/>
      <c r="BP32" s="705"/>
      <c r="BQ32" s="683"/>
      <c r="BR32" s="713">
        <v>98.3</v>
      </c>
      <c r="BS32" s="659"/>
      <c r="BT32" s="659"/>
      <c r="BU32" s="659"/>
      <c r="BV32" s="659"/>
      <c r="BW32" s="659"/>
      <c r="BX32" s="644">
        <v>92.1</v>
      </c>
      <c r="BY32" s="705"/>
      <c r="BZ32" s="705"/>
      <c r="CA32" s="705"/>
      <c r="CB32" s="683"/>
      <c r="CD32" s="733"/>
      <c r="CE32" s="734"/>
      <c r="CF32" s="673" t="s">
        <v>313</v>
      </c>
      <c r="CG32" s="674"/>
      <c r="CH32" s="674"/>
      <c r="CI32" s="674"/>
      <c r="CJ32" s="674"/>
      <c r="CK32" s="674"/>
      <c r="CL32" s="674"/>
      <c r="CM32" s="674"/>
      <c r="CN32" s="674"/>
      <c r="CO32" s="674"/>
      <c r="CP32" s="674"/>
      <c r="CQ32" s="675"/>
      <c r="CR32" s="640">
        <v>6</v>
      </c>
      <c r="CS32" s="641"/>
      <c r="CT32" s="641"/>
      <c r="CU32" s="641"/>
      <c r="CV32" s="641"/>
      <c r="CW32" s="641"/>
      <c r="CX32" s="641"/>
      <c r="CY32" s="642"/>
      <c r="CZ32" s="643">
        <v>0</v>
      </c>
      <c r="DA32" s="661"/>
      <c r="DB32" s="661"/>
      <c r="DC32" s="662"/>
      <c r="DD32" s="646">
        <v>6</v>
      </c>
      <c r="DE32" s="641"/>
      <c r="DF32" s="641"/>
      <c r="DG32" s="641"/>
      <c r="DH32" s="641"/>
      <c r="DI32" s="641"/>
      <c r="DJ32" s="641"/>
      <c r="DK32" s="642"/>
      <c r="DL32" s="646">
        <v>6</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1036311</v>
      </c>
      <c r="S33" s="641"/>
      <c r="T33" s="641"/>
      <c r="U33" s="641"/>
      <c r="V33" s="641"/>
      <c r="W33" s="641"/>
      <c r="X33" s="641"/>
      <c r="Y33" s="642"/>
      <c r="Z33" s="677">
        <v>8.5</v>
      </c>
      <c r="AA33" s="677"/>
      <c r="AB33" s="677"/>
      <c r="AC33" s="677"/>
      <c r="AD33" s="678" t="s">
        <v>229</v>
      </c>
      <c r="AE33" s="678"/>
      <c r="AF33" s="678"/>
      <c r="AG33" s="678"/>
      <c r="AH33" s="678"/>
      <c r="AI33" s="678"/>
      <c r="AJ33" s="678"/>
      <c r="AK33" s="678"/>
      <c r="AL33" s="643" t="s">
        <v>229</v>
      </c>
      <c r="AM33" s="644"/>
      <c r="AN33" s="644"/>
      <c r="AO33" s="679"/>
      <c r="AP33" s="718"/>
      <c r="AQ33" s="719"/>
      <c r="AR33" s="719"/>
      <c r="AS33" s="719"/>
      <c r="AT33" s="722"/>
      <c r="AU33" s="232"/>
      <c r="AV33" s="232"/>
      <c r="AW33" s="232"/>
      <c r="AX33" s="621" t="s">
        <v>315</v>
      </c>
      <c r="AY33" s="622"/>
      <c r="AZ33" s="622"/>
      <c r="BA33" s="622"/>
      <c r="BB33" s="622"/>
      <c r="BC33" s="622"/>
      <c r="BD33" s="622"/>
      <c r="BE33" s="622"/>
      <c r="BF33" s="623"/>
      <c r="BG33" s="704">
        <v>98.1</v>
      </c>
      <c r="BH33" s="625"/>
      <c r="BI33" s="625"/>
      <c r="BJ33" s="625"/>
      <c r="BK33" s="625"/>
      <c r="BL33" s="625"/>
      <c r="BM33" s="668">
        <v>90.9</v>
      </c>
      <c r="BN33" s="625"/>
      <c r="BO33" s="625"/>
      <c r="BP33" s="625"/>
      <c r="BQ33" s="689"/>
      <c r="BR33" s="704">
        <v>98.4</v>
      </c>
      <c r="BS33" s="625"/>
      <c r="BT33" s="625"/>
      <c r="BU33" s="625"/>
      <c r="BV33" s="625"/>
      <c r="BW33" s="625"/>
      <c r="BX33" s="668">
        <v>89.6</v>
      </c>
      <c r="BY33" s="625"/>
      <c r="BZ33" s="625"/>
      <c r="CA33" s="625"/>
      <c r="CB33" s="689"/>
      <c r="CD33" s="673" t="s">
        <v>316</v>
      </c>
      <c r="CE33" s="674"/>
      <c r="CF33" s="674"/>
      <c r="CG33" s="674"/>
      <c r="CH33" s="674"/>
      <c r="CI33" s="674"/>
      <c r="CJ33" s="674"/>
      <c r="CK33" s="674"/>
      <c r="CL33" s="674"/>
      <c r="CM33" s="674"/>
      <c r="CN33" s="674"/>
      <c r="CO33" s="674"/>
      <c r="CP33" s="674"/>
      <c r="CQ33" s="675"/>
      <c r="CR33" s="640">
        <v>5288366</v>
      </c>
      <c r="CS33" s="659"/>
      <c r="CT33" s="659"/>
      <c r="CU33" s="659"/>
      <c r="CV33" s="659"/>
      <c r="CW33" s="659"/>
      <c r="CX33" s="659"/>
      <c r="CY33" s="660"/>
      <c r="CZ33" s="643">
        <v>44.7</v>
      </c>
      <c r="DA33" s="661"/>
      <c r="DB33" s="661"/>
      <c r="DC33" s="662"/>
      <c r="DD33" s="646">
        <v>4583640</v>
      </c>
      <c r="DE33" s="659"/>
      <c r="DF33" s="659"/>
      <c r="DG33" s="659"/>
      <c r="DH33" s="659"/>
      <c r="DI33" s="659"/>
      <c r="DJ33" s="659"/>
      <c r="DK33" s="660"/>
      <c r="DL33" s="646">
        <v>2852761</v>
      </c>
      <c r="DM33" s="659"/>
      <c r="DN33" s="659"/>
      <c r="DO33" s="659"/>
      <c r="DP33" s="659"/>
      <c r="DQ33" s="659"/>
      <c r="DR33" s="659"/>
      <c r="DS33" s="659"/>
      <c r="DT33" s="659"/>
      <c r="DU33" s="659"/>
      <c r="DV33" s="660"/>
      <c r="DW33" s="643">
        <v>42.8</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3310</v>
      </c>
      <c r="S34" s="641"/>
      <c r="T34" s="641"/>
      <c r="U34" s="641"/>
      <c r="V34" s="641"/>
      <c r="W34" s="641"/>
      <c r="X34" s="641"/>
      <c r="Y34" s="642"/>
      <c r="Z34" s="677">
        <v>0</v>
      </c>
      <c r="AA34" s="677"/>
      <c r="AB34" s="677"/>
      <c r="AC34" s="677"/>
      <c r="AD34" s="678" t="s">
        <v>128</v>
      </c>
      <c r="AE34" s="678"/>
      <c r="AF34" s="678"/>
      <c r="AG34" s="678"/>
      <c r="AH34" s="678"/>
      <c r="AI34" s="678"/>
      <c r="AJ34" s="678"/>
      <c r="AK34" s="678"/>
      <c r="AL34" s="643" t="s">
        <v>128</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1358549</v>
      </c>
      <c r="CS34" s="641"/>
      <c r="CT34" s="641"/>
      <c r="CU34" s="641"/>
      <c r="CV34" s="641"/>
      <c r="CW34" s="641"/>
      <c r="CX34" s="641"/>
      <c r="CY34" s="642"/>
      <c r="CZ34" s="643">
        <v>11.5</v>
      </c>
      <c r="DA34" s="661"/>
      <c r="DB34" s="661"/>
      <c r="DC34" s="662"/>
      <c r="DD34" s="646">
        <v>1156772</v>
      </c>
      <c r="DE34" s="641"/>
      <c r="DF34" s="641"/>
      <c r="DG34" s="641"/>
      <c r="DH34" s="641"/>
      <c r="DI34" s="641"/>
      <c r="DJ34" s="641"/>
      <c r="DK34" s="642"/>
      <c r="DL34" s="646">
        <v>978547</v>
      </c>
      <c r="DM34" s="641"/>
      <c r="DN34" s="641"/>
      <c r="DO34" s="641"/>
      <c r="DP34" s="641"/>
      <c r="DQ34" s="641"/>
      <c r="DR34" s="641"/>
      <c r="DS34" s="641"/>
      <c r="DT34" s="641"/>
      <c r="DU34" s="641"/>
      <c r="DV34" s="642"/>
      <c r="DW34" s="643">
        <v>14.7</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23100</v>
      </c>
      <c r="S35" s="641"/>
      <c r="T35" s="641"/>
      <c r="U35" s="641"/>
      <c r="V35" s="641"/>
      <c r="W35" s="641"/>
      <c r="X35" s="641"/>
      <c r="Y35" s="642"/>
      <c r="Z35" s="677">
        <v>0.2</v>
      </c>
      <c r="AA35" s="677"/>
      <c r="AB35" s="677"/>
      <c r="AC35" s="677"/>
      <c r="AD35" s="678" t="s">
        <v>128</v>
      </c>
      <c r="AE35" s="678"/>
      <c r="AF35" s="678"/>
      <c r="AG35" s="678"/>
      <c r="AH35" s="678"/>
      <c r="AI35" s="678"/>
      <c r="AJ35" s="678"/>
      <c r="AK35" s="678"/>
      <c r="AL35" s="643" t="s">
        <v>128</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221751</v>
      </c>
      <c r="CS35" s="659"/>
      <c r="CT35" s="659"/>
      <c r="CU35" s="659"/>
      <c r="CV35" s="659"/>
      <c r="CW35" s="659"/>
      <c r="CX35" s="659"/>
      <c r="CY35" s="660"/>
      <c r="CZ35" s="643">
        <v>1.9</v>
      </c>
      <c r="DA35" s="661"/>
      <c r="DB35" s="661"/>
      <c r="DC35" s="662"/>
      <c r="DD35" s="646">
        <v>197140</v>
      </c>
      <c r="DE35" s="659"/>
      <c r="DF35" s="659"/>
      <c r="DG35" s="659"/>
      <c r="DH35" s="659"/>
      <c r="DI35" s="659"/>
      <c r="DJ35" s="659"/>
      <c r="DK35" s="660"/>
      <c r="DL35" s="646">
        <v>132466</v>
      </c>
      <c r="DM35" s="659"/>
      <c r="DN35" s="659"/>
      <c r="DO35" s="659"/>
      <c r="DP35" s="659"/>
      <c r="DQ35" s="659"/>
      <c r="DR35" s="659"/>
      <c r="DS35" s="659"/>
      <c r="DT35" s="659"/>
      <c r="DU35" s="659"/>
      <c r="DV35" s="660"/>
      <c r="DW35" s="643">
        <v>2</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1382442</v>
      </c>
      <c r="S36" s="641"/>
      <c r="T36" s="641"/>
      <c r="U36" s="641"/>
      <c r="V36" s="641"/>
      <c r="W36" s="641"/>
      <c r="X36" s="641"/>
      <c r="Y36" s="642"/>
      <c r="Z36" s="677">
        <v>11.4</v>
      </c>
      <c r="AA36" s="677"/>
      <c r="AB36" s="677"/>
      <c r="AC36" s="677"/>
      <c r="AD36" s="678" t="s">
        <v>128</v>
      </c>
      <c r="AE36" s="678"/>
      <c r="AF36" s="678"/>
      <c r="AG36" s="678"/>
      <c r="AH36" s="678"/>
      <c r="AI36" s="678"/>
      <c r="AJ36" s="678"/>
      <c r="AK36" s="678"/>
      <c r="AL36" s="643" t="s">
        <v>128</v>
      </c>
      <c r="AM36" s="644"/>
      <c r="AN36" s="644"/>
      <c r="AO36" s="679"/>
      <c r="AP36" s="235"/>
      <c r="AQ36" s="692" t="s">
        <v>324</v>
      </c>
      <c r="AR36" s="693"/>
      <c r="AS36" s="693"/>
      <c r="AT36" s="693"/>
      <c r="AU36" s="693"/>
      <c r="AV36" s="693"/>
      <c r="AW36" s="693"/>
      <c r="AX36" s="693"/>
      <c r="AY36" s="694"/>
      <c r="AZ36" s="695">
        <v>1566932</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48502</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1679795</v>
      </c>
      <c r="CS36" s="641"/>
      <c r="CT36" s="641"/>
      <c r="CU36" s="641"/>
      <c r="CV36" s="641"/>
      <c r="CW36" s="641"/>
      <c r="CX36" s="641"/>
      <c r="CY36" s="642"/>
      <c r="CZ36" s="643">
        <v>14.2</v>
      </c>
      <c r="DA36" s="661"/>
      <c r="DB36" s="661"/>
      <c r="DC36" s="662"/>
      <c r="DD36" s="646">
        <v>1392641</v>
      </c>
      <c r="DE36" s="641"/>
      <c r="DF36" s="641"/>
      <c r="DG36" s="641"/>
      <c r="DH36" s="641"/>
      <c r="DI36" s="641"/>
      <c r="DJ36" s="641"/>
      <c r="DK36" s="642"/>
      <c r="DL36" s="646">
        <v>1008964</v>
      </c>
      <c r="DM36" s="641"/>
      <c r="DN36" s="641"/>
      <c r="DO36" s="641"/>
      <c r="DP36" s="641"/>
      <c r="DQ36" s="641"/>
      <c r="DR36" s="641"/>
      <c r="DS36" s="641"/>
      <c r="DT36" s="641"/>
      <c r="DU36" s="641"/>
      <c r="DV36" s="642"/>
      <c r="DW36" s="643">
        <v>15.1</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67863</v>
      </c>
      <c r="S37" s="641"/>
      <c r="T37" s="641"/>
      <c r="U37" s="641"/>
      <c r="V37" s="641"/>
      <c r="W37" s="641"/>
      <c r="X37" s="641"/>
      <c r="Y37" s="642"/>
      <c r="Z37" s="677">
        <v>0.6</v>
      </c>
      <c r="AA37" s="677"/>
      <c r="AB37" s="677"/>
      <c r="AC37" s="677"/>
      <c r="AD37" s="678" t="s">
        <v>128</v>
      </c>
      <c r="AE37" s="678"/>
      <c r="AF37" s="678"/>
      <c r="AG37" s="678"/>
      <c r="AH37" s="678"/>
      <c r="AI37" s="678"/>
      <c r="AJ37" s="678"/>
      <c r="AK37" s="678"/>
      <c r="AL37" s="643" t="s">
        <v>128</v>
      </c>
      <c r="AM37" s="644"/>
      <c r="AN37" s="644"/>
      <c r="AO37" s="679"/>
      <c r="AQ37" s="680" t="s">
        <v>328</v>
      </c>
      <c r="AR37" s="681"/>
      <c r="AS37" s="681"/>
      <c r="AT37" s="681"/>
      <c r="AU37" s="681"/>
      <c r="AV37" s="681"/>
      <c r="AW37" s="681"/>
      <c r="AX37" s="681"/>
      <c r="AY37" s="682"/>
      <c r="AZ37" s="640">
        <v>385381</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15711</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855146</v>
      </c>
      <c r="CS37" s="659"/>
      <c r="CT37" s="659"/>
      <c r="CU37" s="659"/>
      <c r="CV37" s="659"/>
      <c r="CW37" s="659"/>
      <c r="CX37" s="659"/>
      <c r="CY37" s="660"/>
      <c r="CZ37" s="643">
        <v>7.2</v>
      </c>
      <c r="DA37" s="661"/>
      <c r="DB37" s="661"/>
      <c r="DC37" s="662"/>
      <c r="DD37" s="646">
        <v>853247</v>
      </c>
      <c r="DE37" s="659"/>
      <c r="DF37" s="659"/>
      <c r="DG37" s="659"/>
      <c r="DH37" s="659"/>
      <c r="DI37" s="659"/>
      <c r="DJ37" s="659"/>
      <c r="DK37" s="660"/>
      <c r="DL37" s="646">
        <v>717658</v>
      </c>
      <c r="DM37" s="659"/>
      <c r="DN37" s="659"/>
      <c r="DO37" s="659"/>
      <c r="DP37" s="659"/>
      <c r="DQ37" s="659"/>
      <c r="DR37" s="659"/>
      <c r="DS37" s="659"/>
      <c r="DT37" s="659"/>
      <c r="DU37" s="659"/>
      <c r="DV37" s="660"/>
      <c r="DW37" s="643">
        <v>10.8</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207296</v>
      </c>
      <c r="S38" s="641"/>
      <c r="T38" s="641"/>
      <c r="U38" s="641"/>
      <c r="V38" s="641"/>
      <c r="W38" s="641"/>
      <c r="X38" s="641"/>
      <c r="Y38" s="642"/>
      <c r="Z38" s="677">
        <v>1.7</v>
      </c>
      <c r="AA38" s="677"/>
      <c r="AB38" s="677"/>
      <c r="AC38" s="677"/>
      <c r="AD38" s="678">
        <v>2644</v>
      </c>
      <c r="AE38" s="678"/>
      <c r="AF38" s="678"/>
      <c r="AG38" s="678"/>
      <c r="AH38" s="678"/>
      <c r="AI38" s="678"/>
      <c r="AJ38" s="678"/>
      <c r="AK38" s="678"/>
      <c r="AL38" s="643">
        <v>0</v>
      </c>
      <c r="AM38" s="644"/>
      <c r="AN38" s="644"/>
      <c r="AO38" s="679"/>
      <c r="AQ38" s="680" t="s">
        <v>332</v>
      </c>
      <c r="AR38" s="681"/>
      <c r="AS38" s="681"/>
      <c r="AT38" s="681"/>
      <c r="AU38" s="681"/>
      <c r="AV38" s="681"/>
      <c r="AW38" s="681"/>
      <c r="AX38" s="681"/>
      <c r="AY38" s="682"/>
      <c r="AZ38" s="640">
        <v>121760</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2640</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1326469</v>
      </c>
      <c r="CS38" s="641"/>
      <c r="CT38" s="641"/>
      <c r="CU38" s="641"/>
      <c r="CV38" s="641"/>
      <c r="CW38" s="641"/>
      <c r="CX38" s="641"/>
      <c r="CY38" s="642"/>
      <c r="CZ38" s="643">
        <v>11.2</v>
      </c>
      <c r="DA38" s="661"/>
      <c r="DB38" s="661"/>
      <c r="DC38" s="662"/>
      <c r="DD38" s="646">
        <v>1162070</v>
      </c>
      <c r="DE38" s="641"/>
      <c r="DF38" s="641"/>
      <c r="DG38" s="641"/>
      <c r="DH38" s="641"/>
      <c r="DI38" s="641"/>
      <c r="DJ38" s="641"/>
      <c r="DK38" s="642"/>
      <c r="DL38" s="646">
        <v>732784</v>
      </c>
      <c r="DM38" s="641"/>
      <c r="DN38" s="641"/>
      <c r="DO38" s="641"/>
      <c r="DP38" s="641"/>
      <c r="DQ38" s="641"/>
      <c r="DR38" s="641"/>
      <c r="DS38" s="641"/>
      <c r="DT38" s="641"/>
      <c r="DU38" s="641"/>
      <c r="DV38" s="642"/>
      <c r="DW38" s="643">
        <v>11</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826800</v>
      </c>
      <c r="S39" s="641"/>
      <c r="T39" s="641"/>
      <c r="U39" s="641"/>
      <c r="V39" s="641"/>
      <c r="W39" s="641"/>
      <c r="X39" s="641"/>
      <c r="Y39" s="642"/>
      <c r="Z39" s="677">
        <v>6.8</v>
      </c>
      <c r="AA39" s="677"/>
      <c r="AB39" s="677"/>
      <c r="AC39" s="677"/>
      <c r="AD39" s="678" t="s">
        <v>229</v>
      </c>
      <c r="AE39" s="678"/>
      <c r="AF39" s="678"/>
      <c r="AG39" s="678"/>
      <c r="AH39" s="678"/>
      <c r="AI39" s="678"/>
      <c r="AJ39" s="678"/>
      <c r="AK39" s="678"/>
      <c r="AL39" s="643" t="s">
        <v>229</v>
      </c>
      <c r="AM39" s="644"/>
      <c r="AN39" s="644"/>
      <c r="AO39" s="679"/>
      <c r="AQ39" s="680" t="s">
        <v>336</v>
      </c>
      <c r="AR39" s="681"/>
      <c r="AS39" s="681"/>
      <c r="AT39" s="681"/>
      <c r="AU39" s="681"/>
      <c r="AV39" s="681"/>
      <c r="AW39" s="681"/>
      <c r="AX39" s="681"/>
      <c r="AY39" s="682"/>
      <c r="AZ39" s="640">
        <v>117123</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4516</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701552</v>
      </c>
      <c r="CS39" s="659"/>
      <c r="CT39" s="659"/>
      <c r="CU39" s="659"/>
      <c r="CV39" s="659"/>
      <c r="CW39" s="659"/>
      <c r="CX39" s="659"/>
      <c r="CY39" s="660"/>
      <c r="CZ39" s="643">
        <v>5.9</v>
      </c>
      <c r="DA39" s="661"/>
      <c r="DB39" s="661"/>
      <c r="DC39" s="662"/>
      <c r="DD39" s="646">
        <v>674767</v>
      </c>
      <c r="DE39" s="659"/>
      <c r="DF39" s="659"/>
      <c r="DG39" s="659"/>
      <c r="DH39" s="659"/>
      <c r="DI39" s="659"/>
      <c r="DJ39" s="659"/>
      <c r="DK39" s="660"/>
      <c r="DL39" s="646" t="s">
        <v>128</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229</v>
      </c>
      <c r="AA40" s="677"/>
      <c r="AB40" s="677"/>
      <c r="AC40" s="677"/>
      <c r="AD40" s="678" t="s">
        <v>128</v>
      </c>
      <c r="AE40" s="678"/>
      <c r="AF40" s="678"/>
      <c r="AG40" s="678"/>
      <c r="AH40" s="678"/>
      <c r="AI40" s="678"/>
      <c r="AJ40" s="678"/>
      <c r="AK40" s="678"/>
      <c r="AL40" s="643" t="s">
        <v>128</v>
      </c>
      <c r="AM40" s="644"/>
      <c r="AN40" s="644"/>
      <c r="AO40" s="679"/>
      <c r="AQ40" s="680" t="s">
        <v>340</v>
      </c>
      <c r="AR40" s="681"/>
      <c r="AS40" s="681"/>
      <c r="AT40" s="681"/>
      <c r="AU40" s="681"/>
      <c r="AV40" s="681"/>
      <c r="AW40" s="681"/>
      <c r="AX40" s="681"/>
      <c r="AY40" s="682"/>
      <c r="AZ40" s="640">
        <v>1580</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120</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250</v>
      </c>
      <c r="CS40" s="641"/>
      <c r="CT40" s="641"/>
      <c r="CU40" s="641"/>
      <c r="CV40" s="641"/>
      <c r="CW40" s="641"/>
      <c r="CX40" s="641"/>
      <c r="CY40" s="642"/>
      <c r="CZ40" s="643">
        <v>0</v>
      </c>
      <c r="DA40" s="661"/>
      <c r="DB40" s="661"/>
      <c r="DC40" s="662"/>
      <c r="DD40" s="646">
        <v>250</v>
      </c>
      <c r="DE40" s="641"/>
      <c r="DF40" s="641"/>
      <c r="DG40" s="641"/>
      <c r="DH40" s="641"/>
      <c r="DI40" s="641"/>
      <c r="DJ40" s="641"/>
      <c r="DK40" s="642"/>
      <c r="DL40" s="646" t="s">
        <v>128</v>
      </c>
      <c r="DM40" s="641"/>
      <c r="DN40" s="641"/>
      <c r="DO40" s="641"/>
      <c r="DP40" s="641"/>
      <c r="DQ40" s="641"/>
      <c r="DR40" s="641"/>
      <c r="DS40" s="641"/>
      <c r="DT40" s="641"/>
      <c r="DU40" s="641"/>
      <c r="DV40" s="642"/>
      <c r="DW40" s="643" t="s">
        <v>128</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210700</v>
      </c>
      <c r="S41" s="641"/>
      <c r="T41" s="641"/>
      <c r="U41" s="641"/>
      <c r="V41" s="641"/>
      <c r="W41" s="641"/>
      <c r="X41" s="641"/>
      <c r="Y41" s="642"/>
      <c r="Z41" s="677">
        <v>1.7</v>
      </c>
      <c r="AA41" s="677"/>
      <c r="AB41" s="677"/>
      <c r="AC41" s="677"/>
      <c r="AD41" s="678" t="s">
        <v>128</v>
      </c>
      <c r="AE41" s="678"/>
      <c r="AF41" s="678"/>
      <c r="AG41" s="678"/>
      <c r="AH41" s="678"/>
      <c r="AI41" s="678"/>
      <c r="AJ41" s="678"/>
      <c r="AK41" s="678"/>
      <c r="AL41" s="643" t="s">
        <v>128</v>
      </c>
      <c r="AM41" s="644"/>
      <c r="AN41" s="644"/>
      <c r="AO41" s="679"/>
      <c r="AQ41" s="680" t="s">
        <v>345</v>
      </c>
      <c r="AR41" s="681"/>
      <c r="AS41" s="681"/>
      <c r="AT41" s="681"/>
      <c r="AU41" s="681"/>
      <c r="AV41" s="681"/>
      <c r="AW41" s="681"/>
      <c r="AX41" s="681"/>
      <c r="AY41" s="682"/>
      <c r="AZ41" s="640">
        <v>209685</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128</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128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12166756</v>
      </c>
      <c r="S42" s="663"/>
      <c r="T42" s="663"/>
      <c r="U42" s="663"/>
      <c r="V42" s="663"/>
      <c r="W42" s="663"/>
      <c r="X42" s="663"/>
      <c r="Y42" s="665"/>
      <c r="Z42" s="666">
        <v>100</v>
      </c>
      <c r="AA42" s="666"/>
      <c r="AB42" s="666"/>
      <c r="AC42" s="666"/>
      <c r="AD42" s="667">
        <v>6455601</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731403</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328</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2071949</v>
      </c>
      <c r="CS42" s="641"/>
      <c r="CT42" s="641"/>
      <c r="CU42" s="641"/>
      <c r="CV42" s="641"/>
      <c r="CW42" s="641"/>
      <c r="CX42" s="641"/>
      <c r="CY42" s="642"/>
      <c r="CZ42" s="643">
        <v>17.5</v>
      </c>
      <c r="DA42" s="644"/>
      <c r="DB42" s="644"/>
      <c r="DC42" s="645"/>
      <c r="DD42" s="646">
        <v>443517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45489</v>
      </c>
      <c r="CS43" s="659"/>
      <c r="CT43" s="659"/>
      <c r="CU43" s="659"/>
      <c r="CV43" s="659"/>
      <c r="CW43" s="659"/>
      <c r="CX43" s="659"/>
      <c r="CY43" s="660"/>
      <c r="CZ43" s="643">
        <v>0.4</v>
      </c>
      <c r="DA43" s="661"/>
      <c r="DB43" s="661"/>
      <c r="DC43" s="662"/>
      <c r="DD43" s="646">
        <v>43201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300</v>
      </c>
      <c r="CE44" s="654"/>
      <c r="CF44" s="637" t="s">
        <v>353</v>
      </c>
      <c r="CG44" s="638"/>
      <c r="CH44" s="638"/>
      <c r="CI44" s="638"/>
      <c r="CJ44" s="638"/>
      <c r="CK44" s="638"/>
      <c r="CL44" s="638"/>
      <c r="CM44" s="638"/>
      <c r="CN44" s="638"/>
      <c r="CO44" s="638"/>
      <c r="CP44" s="638"/>
      <c r="CQ44" s="639"/>
      <c r="CR44" s="640">
        <v>2071901</v>
      </c>
      <c r="CS44" s="641"/>
      <c r="CT44" s="641"/>
      <c r="CU44" s="641"/>
      <c r="CV44" s="641"/>
      <c r="CW44" s="641"/>
      <c r="CX44" s="641"/>
      <c r="CY44" s="642"/>
      <c r="CZ44" s="643">
        <v>17.5</v>
      </c>
      <c r="DA44" s="644"/>
      <c r="DB44" s="644"/>
      <c r="DC44" s="645"/>
      <c r="DD44" s="646">
        <v>443469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997955</v>
      </c>
      <c r="CS45" s="659"/>
      <c r="CT45" s="659"/>
      <c r="CU45" s="659"/>
      <c r="CV45" s="659"/>
      <c r="CW45" s="659"/>
      <c r="CX45" s="659"/>
      <c r="CY45" s="660"/>
      <c r="CZ45" s="643">
        <v>8.4</v>
      </c>
      <c r="DA45" s="661"/>
      <c r="DB45" s="661"/>
      <c r="DC45" s="662"/>
      <c r="DD45" s="646">
        <v>37511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835936</v>
      </c>
      <c r="CS46" s="641"/>
      <c r="CT46" s="641"/>
      <c r="CU46" s="641"/>
      <c r="CV46" s="641"/>
      <c r="CW46" s="641"/>
      <c r="CX46" s="641"/>
      <c r="CY46" s="642"/>
      <c r="CZ46" s="643">
        <v>7.1</v>
      </c>
      <c r="DA46" s="644"/>
      <c r="DB46" s="644"/>
      <c r="DC46" s="645"/>
      <c r="DD46" s="646">
        <v>371348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48</v>
      </c>
      <c r="CS47" s="659"/>
      <c r="CT47" s="659"/>
      <c r="CU47" s="659"/>
      <c r="CV47" s="659"/>
      <c r="CW47" s="659"/>
      <c r="CX47" s="659"/>
      <c r="CY47" s="660"/>
      <c r="CZ47" s="643">
        <v>0</v>
      </c>
      <c r="DA47" s="661"/>
      <c r="DB47" s="661"/>
      <c r="DC47" s="662"/>
      <c r="DD47" s="646">
        <v>48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229</v>
      </c>
      <c r="CS48" s="641"/>
      <c r="CT48" s="641"/>
      <c r="CU48" s="641"/>
      <c r="CV48" s="641"/>
      <c r="CW48" s="641"/>
      <c r="CX48" s="641"/>
      <c r="CY48" s="642"/>
      <c r="CZ48" s="643" t="s">
        <v>229</v>
      </c>
      <c r="DA48" s="644"/>
      <c r="DB48" s="644"/>
      <c r="DC48" s="645"/>
      <c r="DD48" s="646" t="s">
        <v>229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11825661</v>
      </c>
      <c r="CS49" s="625"/>
      <c r="CT49" s="625"/>
      <c r="CU49" s="625"/>
      <c r="CV49" s="625"/>
      <c r="CW49" s="625"/>
      <c r="CX49" s="625"/>
      <c r="CY49" s="626"/>
      <c r="CZ49" s="627">
        <v>100</v>
      </c>
      <c r="DA49" s="628"/>
      <c r="DB49" s="628"/>
      <c r="DC49" s="629"/>
      <c r="DD49" s="630">
        <v>8112112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KCgGlALrmmi1nbKMfEQ8lCE2WpxvCyAscyuPvGHECoi5ktf2p+LHMqLk38mO1IiY1IVMxjIL+HNFnsqo3zR4uQ==" saltValue="UhKYtbwVuSrfwFt/TlXUs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5" zoomScale="70" zoomScaleNormal="25" zoomScaleSheetLayoutView="70" workbookViewId="0">
      <selection activeCell="V70" sqref="V70:Z7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59">
        <v>12167</v>
      </c>
      <c r="R7" s="1160"/>
      <c r="S7" s="1160"/>
      <c r="T7" s="1160"/>
      <c r="U7" s="1160"/>
      <c r="V7" s="1160">
        <v>11826</v>
      </c>
      <c r="W7" s="1160"/>
      <c r="X7" s="1160"/>
      <c r="Y7" s="1160"/>
      <c r="Z7" s="1160"/>
      <c r="AA7" s="1160">
        <v>341</v>
      </c>
      <c r="AB7" s="1160"/>
      <c r="AC7" s="1160"/>
      <c r="AD7" s="1160"/>
      <c r="AE7" s="1161"/>
      <c r="AF7" s="1162">
        <v>297</v>
      </c>
      <c r="AG7" s="1163"/>
      <c r="AH7" s="1163"/>
      <c r="AI7" s="1163"/>
      <c r="AJ7" s="1164"/>
      <c r="AK7" s="1146">
        <v>10</v>
      </c>
      <c r="AL7" s="1147"/>
      <c r="AM7" s="1147"/>
      <c r="AN7" s="1147"/>
      <c r="AO7" s="1147"/>
      <c r="AP7" s="1147">
        <v>12496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580</v>
      </c>
      <c r="BT7" s="1151"/>
      <c r="BU7" s="1151"/>
      <c r="BV7" s="1151"/>
      <c r="BW7" s="1151"/>
      <c r="BX7" s="1151"/>
      <c r="BY7" s="1151"/>
      <c r="BZ7" s="1151"/>
      <c r="CA7" s="1151"/>
      <c r="CB7" s="1151"/>
      <c r="CC7" s="1151"/>
      <c r="CD7" s="1151"/>
      <c r="CE7" s="1151"/>
      <c r="CF7" s="1151"/>
      <c r="CG7" s="1152"/>
      <c r="CH7" s="1143">
        <v>0</v>
      </c>
      <c r="CI7" s="1144"/>
      <c r="CJ7" s="1144"/>
      <c r="CK7" s="1144"/>
      <c r="CL7" s="1145"/>
      <c r="CM7" s="1143">
        <v>11</v>
      </c>
      <c r="CN7" s="1144"/>
      <c r="CO7" s="1144"/>
      <c r="CP7" s="1144"/>
      <c r="CQ7" s="1145"/>
      <c r="CR7" s="1143">
        <v>5</v>
      </c>
      <c r="CS7" s="1144"/>
      <c r="CT7" s="1144"/>
      <c r="CU7" s="1144"/>
      <c r="CV7" s="1145"/>
      <c r="CW7" s="1143">
        <v>0</v>
      </c>
      <c r="CX7" s="1144"/>
      <c r="CY7" s="1144"/>
      <c r="CZ7" s="1144"/>
      <c r="DA7" s="1145"/>
      <c r="DB7" s="1143">
        <v>0</v>
      </c>
      <c r="DC7" s="1144"/>
      <c r="DD7" s="1144"/>
      <c r="DE7" s="1144"/>
      <c r="DF7" s="1145"/>
      <c r="DG7" s="1143">
        <v>0</v>
      </c>
      <c r="DH7" s="1144"/>
      <c r="DI7" s="1144"/>
      <c r="DJ7" s="1144"/>
      <c r="DK7" s="1145"/>
      <c r="DL7" s="1143">
        <v>0</v>
      </c>
      <c r="DM7" s="1144"/>
      <c r="DN7" s="1144"/>
      <c r="DO7" s="1144"/>
      <c r="DP7" s="1145"/>
      <c r="DQ7" s="1143">
        <v>0</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581</v>
      </c>
      <c r="BT8" s="1070"/>
      <c r="BU8" s="1070"/>
      <c r="BV8" s="1070"/>
      <c r="BW8" s="1070"/>
      <c r="BX8" s="1070"/>
      <c r="BY8" s="1070"/>
      <c r="BZ8" s="1070"/>
      <c r="CA8" s="1070"/>
      <c r="CB8" s="1070"/>
      <c r="CC8" s="1070"/>
      <c r="CD8" s="1070"/>
      <c r="CE8" s="1070"/>
      <c r="CF8" s="1070"/>
      <c r="CG8" s="1071"/>
      <c r="CH8" s="1044">
        <v>10</v>
      </c>
      <c r="CI8" s="1045"/>
      <c r="CJ8" s="1045"/>
      <c r="CK8" s="1045"/>
      <c r="CL8" s="1046"/>
      <c r="CM8" s="1044">
        <v>120</v>
      </c>
      <c r="CN8" s="1045"/>
      <c r="CO8" s="1045"/>
      <c r="CP8" s="1045"/>
      <c r="CQ8" s="1046"/>
      <c r="CR8" s="1044">
        <v>8</v>
      </c>
      <c r="CS8" s="1045"/>
      <c r="CT8" s="1045"/>
      <c r="CU8" s="1045"/>
      <c r="CV8" s="1046"/>
      <c r="CW8" s="1044">
        <v>0</v>
      </c>
      <c r="CX8" s="1045"/>
      <c r="CY8" s="1045"/>
      <c r="CZ8" s="1045"/>
      <c r="DA8" s="1046"/>
      <c r="DB8" s="1044">
        <v>0</v>
      </c>
      <c r="DC8" s="1045"/>
      <c r="DD8" s="1045"/>
      <c r="DE8" s="1045"/>
      <c r="DF8" s="1046"/>
      <c r="DG8" s="1044">
        <v>0</v>
      </c>
      <c r="DH8" s="1045"/>
      <c r="DI8" s="1045"/>
      <c r="DJ8" s="1045"/>
      <c r="DK8" s="1046"/>
      <c r="DL8" s="1044">
        <v>0</v>
      </c>
      <c r="DM8" s="1045"/>
      <c r="DN8" s="1045"/>
      <c r="DO8" s="1045"/>
      <c r="DP8" s="1046"/>
      <c r="DQ8" s="1044">
        <v>0</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385</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386</v>
      </c>
      <c r="B23" s="999" t="s">
        <v>387</v>
      </c>
      <c r="C23" s="1000"/>
      <c r="D23" s="1000"/>
      <c r="E23" s="1000"/>
      <c r="F23" s="1000"/>
      <c r="G23" s="1000"/>
      <c r="H23" s="1000"/>
      <c r="I23" s="1000"/>
      <c r="J23" s="1000"/>
      <c r="K23" s="1000"/>
      <c r="L23" s="1000"/>
      <c r="M23" s="1000"/>
      <c r="N23" s="1000"/>
      <c r="O23" s="1000"/>
      <c r="P23" s="1001"/>
      <c r="Q23" s="1123">
        <f>Q7</f>
        <v>12167</v>
      </c>
      <c r="R23" s="1124"/>
      <c r="S23" s="1124"/>
      <c r="T23" s="1124"/>
      <c r="U23" s="1124"/>
      <c r="V23" s="1124">
        <f>V7</f>
        <v>11826</v>
      </c>
      <c r="W23" s="1124"/>
      <c r="X23" s="1124"/>
      <c r="Y23" s="1124"/>
      <c r="Z23" s="1124"/>
      <c r="AA23" s="1124">
        <f>AA7</f>
        <v>341</v>
      </c>
      <c r="AB23" s="1124"/>
      <c r="AC23" s="1124"/>
      <c r="AD23" s="1124"/>
      <c r="AE23" s="1125"/>
      <c r="AF23" s="1126">
        <f>AF7</f>
        <v>297</v>
      </c>
      <c r="AG23" s="1124"/>
      <c r="AH23" s="1124"/>
      <c r="AI23" s="1124"/>
      <c r="AJ23" s="1127"/>
      <c r="AK23" s="1128"/>
      <c r="AL23" s="1129"/>
      <c r="AM23" s="1129"/>
      <c r="AN23" s="1129"/>
      <c r="AO23" s="1129"/>
      <c r="AP23" s="1124">
        <f>AP7</f>
        <v>12496</v>
      </c>
      <c r="AQ23" s="1124"/>
      <c r="AR23" s="1124"/>
      <c r="AS23" s="1124"/>
      <c r="AT23" s="1124"/>
      <c r="AU23" s="1130"/>
      <c r="AV23" s="1130"/>
      <c r="AW23" s="1130"/>
      <c r="AX23" s="1130"/>
      <c r="AY23" s="1131"/>
      <c r="AZ23" s="1120" t="s">
        <v>128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388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389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390</v>
      </c>
      <c r="R26" s="1057"/>
      <c r="S26" s="1057"/>
      <c r="T26" s="1057"/>
      <c r="U26" s="1058"/>
      <c r="V26" s="1056" t="s">
        <v>391</v>
      </c>
      <c r="W26" s="1057"/>
      <c r="X26" s="1057"/>
      <c r="Y26" s="1057"/>
      <c r="Z26" s="1058"/>
      <c r="AA26" s="1056" t="s">
        <v>392</v>
      </c>
      <c r="AB26" s="1057"/>
      <c r="AC26" s="1057"/>
      <c r="AD26" s="1057"/>
      <c r="AE26" s="1057"/>
      <c r="AF26" s="1114" t="s">
        <v>393</v>
      </c>
      <c r="AG26" s="1063"/>
      <c r="AH26" s="1063"/>
      <c r="AI26" s="1063"/>
      <c r="AJ26" s="1115"/>
      <c r="AK26" s="1057" t="s">
        <v>394</v>
      </c>
      <c r="AL26" s="1057"/>
      <c r="AM26" s="1057"/>
      <c r="AN26" s="1057"/>
      <c r="AO26" s="1058"/>
      <c r="AP26" s="1056" t="s">
        <v>395</v>
      </c>
      <c r="AQ26" s="1057"/>
      <c r="AR26" s="1057"/>
      <c r="AS26" s="1057"/>
      <c r="AT26" s="1058"/>
      <c r="AU26" s="1056" t="s">
        <v>396</v>
      </c>
      <c r="AV26" s="1057"/>
      <c r="AW26" s="1057"/>
      <c r="AX26" s="1057"/>
      <c r="AY26" s="1058"/>
      <c r="AZ26" s="1056" t="s">
        <v>397</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398</v>
      </c>
      <c r="C28" s="1106"/>
      <c r="D28" s="1106"/>
      <c r="E28" s="1106"/>
      <c r="F28" s="1106"/>
      <c r="G28" s="1106"/>
      <c r="H28" s="1106"/>
      <c r="I28" s="1106"/>
      <c r="J28" s="1106"/>
      <c r="K28" s="1106"/>
      <c r="L28" s="1106"/>
      <c r="M28" s="1106"/>
      <c r="N28" s="1106"/>
      <c r="O28" s="1106"/>
      <c r="P28" s="1107"/>
      <c r="Q28" s="1108">
        <v>2349</v>
      </c>
      <c r="R28" s="1109"/>
      <c r="S28" s="1109"/>
      <c r="T28" s="1109"/>
      <c r="U28" s="1109"/>
      <c r="V28" s="1109">
        <v>2301</v>
      </c>
      <c r="W28" s="1109"/>
      <c r="X28" s="1109"/>
      <c r="Y28" s="1109"/>
      <c r="Z28" s="1109"/>
      <c r="AA28" s="1109">
        <v>49</v>
      </c>
      <c r="AB28" s="1109"/>
      <c r="AC28" s="1109"/>
      <c r="AD28" s="1109"/>
      <c r="AE28" s="1110"/>
      <c r="AF28" s="1111">
        <v>49</v>
      </c>
      <c r="AG28" s="1109"/>
      <c r="AH28" s="1109"/>
      <c r="AI28" s="1109"/>
      <c r="AJ28" s="1112"/>
      <c r="AK28" s="1113">
        <v>249</v>
      </c>
      <c r="AL28" s="1101"/>
      <c r="AM28" s="1101"/>
      <c r="AN28" s="1101"/>
      <c r="AO28" s="1101"/>
      <c r="AP28" s="1101" t="s">
        <v>585</v>
      </c>
      <c r="AQ28" s="1101"/>
      <c r="AR28" s="1101"/>
      <c r="AS28" s="1101"/>
      <c r="AT28" s="1101"/>
      <c r="AU28" s="1101" t="s">
        <v>587</v>
      </c>
      <c r="AV28" s="1101"/>
      <c r="AW28" s="1101"/>
      <c r="AX28" s="1101"/>
      <c r="AY28" s="1101"/>
      <c r="AZ28" s="1102" t="s">
        <v>582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399</v>
      </c>
      <c r="C29" s="1093"/>
      <c r="D29" s="1093"/>
      <c r="E29" s="1093"/>
      <c r="F29" s="1093"/>
      <c r="G29" s="1093"/>
      <c r="H29" s="1093"/>
      <c r="I29" s="1093"/>
      <c r="J29" s="1093"/>
      <c r="K29" s="1093"/>
      <c r="L29" s="1093"/>
      <c r="M29" s="1093"/>
      <c r="N29" s="1093"/>
      <c r="O29" s="1093"/>
      <c r="P29" s="1094"/>
      <c r="Q29" s="1098">
        <v>2848</v>
      </c>
      <c r="R29" s="1099"/>
      <c r="S29" s="1099"/>
      <c r="T29" s="1099"/>
      <c r="U29" s="1099"/>
      <c r="V29" s="1099">
        <v>2770</v>
      </c>
      <c r="W29" s="1099"/>
      <c r="X29" s="1099"/>
      <c r="Y29" s="1099"/>
      <c r="Z29" s="1099"/>
      <c r="AA29" s="1099">
        <v>78</v>
      </c>
      <c r="AB29" s="1099"/>
      <c r="AC29" s="1099"/>
      <c r="AD29" s="1099"/>
      <c r="AE29" s="1100"/>
      <c r="AF29" s="1074">
        <v>78</v>
      </c>
      <c r="AG29" s="1075"/>
      <c r="AH29" s="1075"/>
      <c r="AI29" s="1075"/>
      <c r="AJ29" s="1076"/>
      <c r="AK29" s="1035">
        <v>466</v>
      </c>
      <c r="AL29" s="1026"/>
      <c r="AM29" s="1026"/>
      <c r="AN29" s="1026"/>
      <c r="AO29" s="1026"/>
      <c r="AP29" s="1026" t="s">
        <v>585</v>
      </c>
      <c r="AQ29" s="1026"/>
      <c r="AR29" s="1026"/>
      <c r="AS29" s="1026"/>
      <c r="AT29" s="1026"/>
      <c r="AU29" s="1026" t="s">
        <v>585</v>
      </c>
      <c r="AV29" s="1026"/>
      <c r="AW29" s="1026"/>
      <c r="AX29" s="1026"/>
      <c r="AY29" s="1026"/>
      <c r="AZ29" s="1097" t="s">
        <v>582</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400</v>
      </c>
      <c r="C30" s="1093"/>
      <c r="D30" s="1093"/>
      <c r="E30" s="1093"/>
      <c r="F30" s="1093"/>
      <c r="G30" s="1093"/>
      <c r="H30" s="1093"/>
      <c r="I30" s="1093"/>
      <c r="J30" s="1093"/>
      <c r="K30" s="1093"/>
      <c r="L30" s="1093"/>
      <c r="M30" s="1093"/>
      <c r="N30" s="1093"/>
      <c r="O30" s="1093"/>
      <c r="P30" s="1094"/>
      <c r="Q30" s="1098">
        <v>196</v>
      </c>
      <c r="R30" s="1099"/>
      <c r="S30" s="1099"/>
      <c r="T30" s="1099"/>
      <c r="U30" s="1099"/>
      <c r="V30" s="1099">
        <v>193</v>
      </c>
      <c r="W30" s="1099"/>
      <c r="X30" s="1099"/>
      <c r="Y30" s="1099"/>
      <c r="Z30" s="1099"/>
      <c r="AA30" s="1099">
        <v>4</v>
      </c>
      <c r="AB30" s="1099"/>
      <c r="AC30" s="1099"/>
      <c r="AD30" s="1099"/>
      <c r="AE30" s="1100"/>
      <c r="AF30" s="1074">
        <v>4</v>
      </c>
      <c r="AG30" s="1075"/>
      <c r="AH30" s="1075"/>
      <c r="AI30" s="1075"/>
      <c r="AJ30" s="1076"/>
      <c r="AK30" s="1035">
        <v>76</v>
      </c>
      <c r="AL30" s="1026"/>
      <c r="AM30" s="1026"/>
      <c r="AN30" s="1026"/>
      <c r="AO30" s="1026"/>
      <c r="AP30" s="1026" t="s">
        <v>585</v>
      </c>
      <c r="AQ30" s="1026"/>
      <c r="AR30" s="1026"/>
      <c r="AS30" s="1026"/>
      <c r="AT30" s="1026"/>
      <c r="AU30" s="1026" t="s">
        <v>585</v>
      </c>
      <c r="AV30" s="1026"/>
      <c r="AW30" s="1026"/>
      <c r="AX30" s="1026"/>
      <c r="AY30" s="1026"/>
      <c r="AZ30" s="1097" t="s">
        <v>583</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401</v>
      </c>
      <c r="C31" s="1093"/>
      <c r="D31" s="1093"/>
      <c r="E31" s="1093"/>
      <c r="F31" s="1093"/>
      <c r="G31" s="1093"/>
      <c r="H31" s="1093"/>
      <c r="I31" s="1093"/>
      <c r="J31" s="1093"/>
      <c r="K31" s="1093"/>
      <c r="L31" s="1093"/>
      <c r="M31" s="1093"/>
      <c r="N31" s="1093"/>
      <c r="O31" s="1093"/>
      <c r="P31" s="1094"/>
      <c r="Q31" s="1098">
        <v>22</v>
      </c>
      <c r="R31" s="1099"/>
      <c r="S31" s="1099"/>
      <c r="T31" s="1099"/>
      <c r="U31" s="1099"/>
      <c r="V31" s="1099">
        <v>22</v>
      </c>
      <c r="W31" s="1099"/>
      <c r="X31" s="1099"/>
      <c r="Y31" s="1099"/>
      <c r="Z31" s="1099"/>
      <c r="AA31" s="1099">
        <v>1</v>
      </c>
      <c r="AB31" s="1099"/>
      <c r="AC31" s="1099"/>
      <c r="AD31" s="1099"/>
      <c r="AE31" s="1100"/>
      <c r="AF31" s="1074">
        <v>1</v>
      </c>
      <c r="AG31" s="1075"/>
      <c r="AH31" s="1075"/>
      <c r="AI31" s="1075"/>
      <c r="AJ31" s="1076"/>
      <c r="AK31" s="1035">
        <v>15</v>
      </c>
      <c r="AL31" s="1026"/>
      <c r="AM31" s="1026"/>
      <c r="AN31" s="1026"/>
      <c r="AO31" s="1026"/>
      <c r="AP31" s="1026" t="s">
        <v>586</v>
      </c>
      <c r="AQ31" s="1026"/>
      <c r="AR31" s="1026"/>
      <c r="AS31" s="1026"/>
      <c r="AT31" s="1026"/>
      <c r="AU31" s="1026" t="s">
        <v>585</v>
      </c>
      <c r="AV31" s="1026"/>
      <c r="AW31" s="1026"/>
      <c r="AX31" s="1026"/>
      <c r="AY31" s="1026"/>
      <c r="AZ31" s="1097" t="s">
        <v>582</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402</v>
      </c>
      <c r="C32" s="1093"/>
      <c r="D32" s="1093"/>
      <c r="E32" s="1093"/>
      <c r="F32" s="1093"/>
      <c r="G32" s="1093"/>
      <c r="H32" s="1093"/>
      <c r="I32" s="1093"/>
      <c r="J32" s="1093"/>
      <c r="K32" s="1093"/>
      <c r="L32" s="1093"/>
      <c r="M32" s="1093"/>
      <c r="N32" s="1093"/>
      <c r="O32" s="1093"/>
      <c r="P32" s="1094"/>
      <c r="Q32" s="1098">
        <v>433</v>
      </c>
      <c r="R32" s="1099"/>
      <c r="S32" s="1099"/>
      <c r="T32" s="1099"/>
      <c r="U32" s="1099"/>
      <c r="V32" s="1099">
        <v>405</v>
      </c>
      <c r="W32" s="1099"/>
      <c r="X32" s="1099"/>
      <c r="Y32" s="1099"/>
      <c r="Z32" s="1099"/>
      <c r="AA32" s="1099">
        <v>28</v>
      </c>
      <c r="AB32" s="1099"/>
      <c r="AC32" s="1099"/>
      <c r="AD32" s="1099"/>
      <c r="AE32" s="1100"/>
      <c r="AF32" s="1074">
        <v>211</v>
      </c>
      <c r="AG32" s="1075"/>
      <c r="AH32" s="1075"/>
      <c r="AI32" s="1075"/>
      <c r="AJ32" s="1076"/>
      <c r="AK32" s="1035">
        <v>122</v>
      </c>
      <c r="AL32" s="1026"/>
      <c r="AM32" s="1026"/>
      <c r="AN32" s="1026"/>
      <c r="AO32" s="1026"/>
      <c r="AP32" s="1026">
        <v>2293</v>
      </c>
      <c r="AQ32" s="1026"/>
      <c r="AR32" s="1026"/>
      <c r="AS32" s="1026"/>
      <c r="AT32" s="1026"/>
      <c r="AU32" s="1026">
        <v>722</v>
      </c>
      <c r="AV32" s="1026"/>
      <c r="AW32" s="1026"/>
      <c r="AX32" s="1026"/>
      <c r="AY32" s="1026"/>
      <c r="AZ32" s="1097" t="s">
        <v>582</v>
      </c>
      <c r="BA32" s="1097"/>
      <c r="BB32" s="1097"/>
      <c r="BC32" s="1097"/>
      <c r="BD32" s="1097"/>
      <c r="BE32" s="1087" t="s">
        <v>403</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404</v>
      </c>
      <c r="C33" s="1093"/>
      <c r="D33" s="1093"/>
      <c r="E33" s="1093"/>
      <c r="F33" s="1093"/>
      <c r="G33" s="1093"/>
      <c r="H33" s="1093"/>
      <c r="I33" s="1093"/>
      <c r="J33" s="1093"/>
      <c r="K33" s="1093"/>
      <c r="L33" s="1093"/>
      <c r="M33" s="1093"/>
      <c r="N33" s="1093"/>
      <c r="O33" s="1093"/>
      <c r="P33" s="1094"/>
      <c r="Q33" s="1098">
        <v>656</v>
      </c>
      <c r="R33" s="1099"/>
      <c r="S33" s="1099"/>
      <c r="T33" s="1099"/>
      <c r="U33" s="1099"/>
      <c r="V33" s="1099">
        <v>649</v>
      </c>
      <c r="W33" s="1099"/>
      <c r="X33" s="1099"/>
      <c r="Y33" s="1099"/>
      <c r="Z33" s="1099"/>
      <c r="AA33" s="1099">
        <v>7</v>
      </c>
      <c r="AB33" s="1099"/>
      <c r="AC33" s="1099"/>
      <c r="AD33" s="1099"/>
      <c r="AE33" s="1100"/>
      <c r="AF33" s="1074">
        <v>7</v>
      </c>
      <c r="AG33" s="1075"/>
      <c r="AH33" s="1075"/>
      <c r="AI33" s="1075"/>
      <c r="AJ33" s="1076"/>
      <c r="AK33" s="1035">
        <v>324</v>
      </c>
      <c r="AL33" s="1026"/>
      <c r="AM33" s="1026"/>
      <c r="AN33" s="1026"/>
      <c r="AO33" s="1026"/>
      <c r="AP33" s="1026">
        <v>4446</v>
      </c>
      <c r="AQ33" s="1026"/>
      <c r="AR33" s="1026"/>
      <c r="AS33" s="1026"/>
      <c r="AT33" s="1026"/>
      <c r="AU33" s="1026">
        <v>4437</v>
      </c>
      <c r="AV33" s="1026"/>
      <c r="AW33" s="1026"/>
      <c r="AX33" s="1026"/>
      <c r="AY33" s="1026"/>
      <c r="AZ33" s="1097" t="s">
        <v>582</v>
      </c>
      <c r="BA33" s="1097"/>
      <c r="BB33" s="1097"/>
      <c r="BC33" s="1097"/>
      <c r="BD33" s="1097"/>
      <c r="BE33" s="1087" t="s">
        <v>405</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406</v>
      </c>
      <c r="C34" s="1093"/>
      <c r="D34" s="1093"/>
      <c r="E34" s="1093"/>
      <c r="F34" s="1093"/>
      <c r="G34" s="1093"/>
      <c r="H34" s="1093"/>
      <c r="I34" s="1093"/>
      <c r="J34" s="1093"/>
      <c r="K34" s="1093"/>
      <c r="L34" s="1093"/>
      <c r="M34" s="1093"/>
      <c r="N34" s="1093"/>
      <c r="O34" s="1093"/>
      <c r="P34" s="1094"/>
      <c r="Q34" s="1098">
        <v>137</v>
      </c>
      <c r="R34" s="1099"/>
      <c r="S34" s="1099"/>
      <c r="T34" s="1099"/>
      <c r="U34" s="1099"/>
      <c r="V34" s="1099">
        <v>134</v>
      </c>
      <c r="W34" s="1099"/>
      <c r="X34" s="1099"/>
      <c r="Y34" s="1099"/>
      <c r="Z34" s="1099"/>
      <c r="AA34" s="1099">
        <v>3</v>
      </c>
      <c r="AB34" s="1099"/>
      <c r="AC34" s="1099"/>
      <c r="AD34" s="1099"/>
      <c r="AE34" s="1100"/>
      <c r="AF34" s="1074">
        <v>3</v>
      </c>
      <c r="AG34" s="1075"/>
      <c r="AH34" s="1075"/>
      <c r="AI34" s="1075"/>
      <c r="AJ34" s="1076"/>
      <c r="AK34" s="1035">
        <v>61</v>
      </c>
      <c r="AL34" s="1026"/>
      <c r="AM34" s="1026"/>
      <c r="AN34" s="1026"/>
      <c r="AO34" s="1026"/>
      <c r="AP34" s="1026">
        <v>584</v>
      </c>
      <c r="AQ34" s="1026"/>
      <c r="AR34" s="1026"/>
      <c r="AS34" s="1026"/>
      <c r="AT34" s="1026"/>
      <c r="AU34" s="1026">
        <v>584</v>
      </c>
      <c r="AV34" s="1026"/>
      <c r="AW34" s="1026"/>
      <c r="AX34" s="1026"/>
      <c r="AY34" s="1026"/>
      <c r="AZ34" s="1097" t="s">
        <v>584</v>
      </c>
      <c r="BA34" s="1097"/>
      <c r="BB34" s="1097"/>
      <c r="BC34" s="1097"/>
      <c r="BD34" s="1097"/>
      <c r="BE34" s="1087" t="s">
        <v>405</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407</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386</v>
      </c>
      <c r="B63" s="999" t="s">
        <v>408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351</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128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410</v>
      </c>
      <c r="B66" s="1051"/>
      <c r="C66" s="1051"/>
      <c r="D66" s="1051"/>
      <c r="E66" s="1051"/>
      <c r="F66" s="1051"/>
      <c r="G66" s="1051"/>
      <c r="H66" s="1051"/>
      <c r="I66" s="1051"/>
      <c r="J66" s="1051"/>
      <c r="K66" s="1051"/>
      <c r="L66" s="1051"/>
      <c r="M66" s="1051"/>
      <c r="N66" s="1051"/>
      <c r="O66" s="1051"/>
      <c r="P66" s="1052"/>
      <c r="Q66" s="1056" t="s">
        <v>411</v>
      </c>
      <c r="R66" s="1057"/>
      <c r="S66" s="1057"/>
      <c r="T66" s="1057"/>
      <c r="U66" s="1058"/>
      <c r="V66" s="1056" t="s">
        <v>412</v>
      </c>
      <c r="W66" s="1057"/>
      <c r="X66" s="1057"/>
      <c r="Y66" s="1057"/>
      <c r="Z66" s="1058"/>
      <c r="AA66" s="1056" t="s">
        <v>392</v>
      </c>
      <c r="AB66" s="1057"/>
      <c r="AC66" s="1057"/>
      <c r="AD66" s="1057"/>
      <c r="AE66" s="1058"/>
      <c r="AF66" s="1062" t="s">
        <v>393</v>
      </c>
      <c r="AG66" s="1063"/>
      <c r="AH66" s="1063"/>
      <c r="AI66" s="1063"/>
      <c r="AJ66" s="1064"/>
      <c r="AK66" s="1056" t="s">
        <v>394</v>
      </c>
      <c r="AL66" s="1051"/>
      <c r="AM66" s="1051"/>
      <c r="AN66" s="1051"/>
      <c r="AO66" s="1052"/>
      <c r="AP66" s="1056" t="s">
        <v>395</v>
      </c>
      <c r="AQ66" s="1057"/>
      <c r="AR66" s="1057"/>
      <c r="AS66" s="1057"/>
      <c r="AT66" s="1058"/>
      <c r="AU66" s="1056" t="s">
        <v>413</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571</v>
      </c>
      <c r="C68" s="1041"/>
      <c r="D68" s="1041"/>
      <c r="E68" s="1041"/>
      <c r="F68" s="1041"/>
      <c r="G68" s="1041"/>
      <c r="H68" s="1041"/>
      <c r="I68" s="1041"/>
      <c r="J68" s="1041"/>
      <c r="K68" s="1041"/>
      <c r="L68" s="1041"/>
      <c r="M68" s="1041"/>
      <c r="N68" s="1041"/>
      <c r="O68" s="1041"/>
      <c r="P68" s="1042"/>
      <c r="Q68" s="1043">
        <v>2357</v>
      </c>
      <c r="R68" s="1037"/>
      <c r="S68" s="1037"/>
      <c r="T68" s="1037"/>
      <c r="U68" s="1037"/>
      <c r="V68" s="1037">
        <v>2329</v>
      </c>
      <c r="W68" s="1037"/>
      <c r="X68" s="1037"/>
      <c r="Y68" s="1037"/>
      <c r="Z68" s="1037"/>
      <c r="AA68" s="1037">
        <v>27</v>
      </c>
      <c r="AB68" s="1037"/>
      <c r="AC68" s="1037"/>
      <c r="AD68" s="1037"/>
      <c r="AE68" s="1037"/>
      <c r="AF68" s="1037">
        <v>27</v>
      </c>
      <c r="AG68" s="1037"/>
      <c r="AH68" s="1037"/>
      <c r="AI68" s="1037"/>
      <c r="AJ68" s="1037"/>
      <c r="AK68" s="1037">
        <v>48</v>
      </c>
      <c r="AL68" s="1037"/>
      <c r="AM68" s="1037"/>
      <c r="AN68" s="1037"/>
      <c r="AO68" s="1037"/>
      <c r="AP68" s="1037">
        <v>1497</v>
      </c>
      <c r="AQ68" s="1037"/>
      <c r="AR68" s="1037"/>
      <c r="AS68" s="1037"/>
      <c r="AT68" s="1037"/>
      <c r="AU68" s="1037">
        <v>901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572</v>
      </c>
      <c r="C69" s="1030"/>
      <c r="D69" s="1030"/>
      <c r="E69" s="1030"/>
      <c r="F69" s="1030"/>
      <c r="G69" s="1030"/>
      <c r="H69" s="1030"/>
      <c r="I69" s="1030"/>
      <c r="J69" s="1030"/>
      <c r="K69" s="1030"/>
      <c r="L69" s="1030"/>
      <c r="M69" s="1030"/>
      <c r="N69" s="1030"/>
      <c r="O69" s="1030"/>
      <c r="P69" s="1031"/>
      <c r="Q69" s="1032">
        <v>2160</v>
      </c>
      <c r="R69" s="1026"/>
      <c r="S69" s="1026"/>
      <c r="T69" s="1026"/>
      <c r="U69" s="1026"/>
      <c r="V69" s="1026">
        <v>2185</v>
      </c>
      <c r="W69" s="1026"/>
      <c r="X69" s="1026"/>
      <c r="Y69" s="1026"/>
      <c r="Z69" s="1026"/>
      <c r="AA69" s="1026">
        <v>-25</v>
      </c>
      <c r="AB69" s="1026"/>
      <c r="AC69" s="1026"/>
      <c r="AD69" s="1026"/>
      <c r="AE69" s="1026"/>
      <c r="AF69" s="1026">
        <v>-93</v>
      </c>
      <c r="AG69" s="1026"/>
      <c r="AH69" s="1026"/>
      <c r="AI69" s="1026"/>
      <c r="AJ69" s="1026"/>
      <c r="AK69" s="1026">
        <v>692</v>
      </c>
      <c r="AL69" s="1026"/>
      <c r="AM69" s="1026"/>
      <c r="AN69" s="1026"/>
      <c r="AO69" s="1026"/>
      <c r="AP69" s="1026">
        <v>636</v>
      </c>
      <c r="AQ69" s="1026"/>
      <c r="AR69" s="1026"/>
      <c r="AS69" s="1026"/>
      <c r="AT69" s="1026"/>
      <c r="AU69" s="1026">
        <v>148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573</v>
      </c>
      <c r="C70" s="1030"/>
      <c r="D70" s="1030"/>
      <c r="E70" s="1030"/>
      <c r="F70" s="1030"/>
      <c r="G70" s="1030"/>
      <c r="H70" s="1030"/>
      <c r="I70" s="1030"/>
      <c r="J70" s="1030"/>
      <c r="K70" s="1030"/>
      <c r="L70" s="1030"/>
      <c r="M70" s="1030"/>
      <c r="N70" s="1030"/>
      <c r="O70" s="1030"/>
      <c r="P70" s="1031"/>
      <c r="Q70" s="1032">
        <v>811</v>
      </c>
      <c r="R70" s="1026"/>
      <c r="S70" s="1026"/>
      <c r="T70" s="1026"/>
      <c r="U70" s="1026"/>
      <c r="V70" s="1026">
        <v>793</v>
      </c>
      <c r="W70" s="1026"/>
      <c r="X70" s="1026"/>
      <c r="Y70" s="1026"/>
      <c r="Z70" s="1026"/>
      <c r="AA70" s="1026">
        <v>19</v>
      </c>
      <c r="AB70" s="1026"/>
      <c r="AC70" s="1026"/>
      <c r="AD70" s="1026"/>
      <c r="AE70" s="1026"/>
      <c r="AF70" s="1026">
        <v>19</v>
      </c>
      <c r="AG70" s="1026"/>
      <c r="AH70" s="1026"/>
      <c r="AI70" s="1026"/>
      <c r="AJ70" s="1026"/>
      <c r="AK70" s="1026">
        <v>25</v>
      </c>
      <c r="AL70" s="1026"/>
      <c r="AM70" s="1026"/>
      <c r="AN70" s="1026"/>
      <c r="AO70" s="1026"/>
      <c r="AP70" s="1026">
        <v>814</v>
      </c>
      <c r="AQ70" s="1026"/>
      <c r="AR70" s="1026"/>
      <c r="AS70" s="1026"/>
      <c r="AT70" s="1026"/>
      <c r="AU70" s="1026">
        <v>77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574</v>
      </c>
      <c r="C71" s="1030"/>
      <c r="D71" s="1030"/>
      <c r="E71" s="1030"/>
      <c r="F71" s="1030"/>
      <c r="G71" s="1030"/>
      <c r="H71" s="1030"/>
      <c r="I71" s="1030"/>
      <c r="J71" s="1030"/>
      <c r="K71" s="1030"/>
      <c r="L71" s="1030"/>
      <c r="M71" s="1030"/>
      <c r="N71" s="1030"/>
      <c r="O71" s="1030"/>
      <c r="P71" s="1031"/>
      <c r="Q71" s="1032">
        <v>114</v>
      </c>
      <c r="R71" s="1026"/>
      <c r="S71" s="1026"/>
      <c r="T71" s="1026"/>
      <c r="U71" s="1026"/>
      <c r="V71" s="1026">
        <v>77</v>
      </c>
      <c r="W71" s="1026"/>
      <c r="X71" s="1026"/>
      <c r="Y71" s="1026"/>
      <c r="Z71" s="1026"/>
      <c r="AA71" s="1026">
        <v>37</v>
      </c>
      <c r="AB71" s="1026"/>
      <c r="AC71" s="1026"/>
      <c r="AD71" s="1026"/>
      <c r="AE71" s="1026"/>
      <c r="AF71" s="1026">
        <v>1032</v>
      </c>
      <c r="AG71" s="1026"/>
      <c r="AH71" s="1026"/>
      <c r="AI71" s="1026"/>
      <c r="AJ71" s="1026"/>
      <c r="AK71" s="1026">
        <v>10</v>
      </c>
      <c r="AL71" s="1026"/>
      <c r="AM71" s="1026"/>
      <c r="AN71" s="1026"/>
      <c r="AO71" s="1026"/>
      <c r="AP71" s="1026">
        <v>19</v>
      </c>
      <c r="AQ71" s="1026"/>
      <c r="AR71" s="1026"/>
      <c r="AS71" s="1026"/>
      <c r="AT71" s="1026"/>
      <c r="AU71" s="1026">
        <v>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575</v>
      </c>
      <c r="C72" s="1030"/>
      <c r="D72" s="1030"/>
      <c r="E72" s="1030"/>
      <c r="F72" s="1030"/>
      <c r="G72" s="1030"/>
      <c r="H72" s="1030"/>
      <c r="I72" s="1030"/>
      <c r="J72" s="1030"/>
      <c r="K72" s="1030"/>
      <c r="L72" s="1030"/>
      <c r="M72" s="1030"/>
      <c r="N72" s="1030"/>
      <c r="O72" s="1030"/>
      <c r="P72" s="1031"/>
      <c r="Q72" s="1032">
        <v>849</v>
      </c>
      <c r="R72" s="1026"/>
      <c r="S72" s="1026"/>
      <c r="T72" s="1026"/>
      <c r="U72" s="1026"/>
      <c r="V72" s="1026">
        <v>824</v>
      </c>
      <c r="W72" s="1026"/>
      <c r="X72" s="1026"/>
      <c r="Y72" s="1026"/>
      <c r="Z72" s="1026"/>
      <c r="AA72" s="1026">
        <v>25</v>
      </c>
      <c r="AB72" s="1026"/>
      <c r="AC72" s="1026"/>
      <c r="AD72" s="1026"/>
      <c r="AE72" s="1026"/>
      <c r="AF72" s="1026">
        <v>25</v>
      </c>
      <c r="AG72" s="1026"/>
      <c r="AH72" s="1026"/>
      <c r="AI72" s="1026"/>
      <c r="AJ72" s="1026"/>
      <c r="AK72" s="1026">
        <v>22</v>
      </c>
      <c r="AL72" s="1026"/>
      <c r="AM72" s="1026"/>
      <c r="AN72" s="1026"/>
      <c r="AO72" s="1026"/>
      <c r="AP72" s="1026" t="s">
        <v>585</v>
      </c>
      <c r="AQ72" s="1026"/>
      <c r="AR72" s="1026"/>
      <c r="AS72" s="1026"/>
      <c r="AT72" s="1026"/>
      <c r="AU72" s="1026" t="s">
        <v>585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576</v>
      </c>
      <c r="C73" s="1030"/>
      <c r="D73" s="1030"/>
      <c r="E73" s="1030"/>
      <c r="F73" s="1030"/>
      <c r="G73" s="1030"/>
      <c r="H73" s="1030"/>
      <c r="I73" s="1030"/>
      <c r="J73" s="1030"/>
      <c r="K73" s="1030"/>
      <c r="L73" s="1030"/>
      <c r="M73" s="1030"/>
      <c r="N73" s="1030"/>
      <c r="O73" s="1030"/>
      <c r="P73" s="1031"/>
      <c r="Q73" s="1032">
        <v>9567</v>
      </c>
      <c r="R73" s="1026"/>
      <c r="S73" s="1026"/>
      <c r="T73" s="1026"/>
      <c r="U73" s="1026"/>
      <c r="V73" s="1026">
        <v>7806</v>
      </c>
      <c r="W73" s="1026"/>
      <c r="X73" s="1026"/>
      <c r="Y73" s="1026"/>
      <c r="Z73" s="1026"/>
      <c r="AA73" s="1026">
        <v>1761</v>
      </c>
      <c r="AB73" s="1026"/>
      <c r="AC73" s="1026"/>
      <c r="AD73" s="1026"/>
      <c r="AE73" s="1026"/>
      <c r="AF73" s="1026">
        <v>1761</v>
      </c>
      <c r="AG73" s="1026"/>
      <c r="AH73" s="1026"/>
      <c r="AI73" s="1026"/>
      <c r="AJ73" s="1026"/>
      <c r="AK73" s="1026" t="s">
        <v>585</v>
      </c>
      <c r="AL73" s="1026"/>
      <c r="AM73" s="1026"/>
      <c r="AN73" s="1026"/>
      <c r="AO73" s="1026"/>
      <c r="AP73" s="1026" t="s">
        <v>585</v>
      </c>
      <c r="AQ73" s="1026"/>
      <c r="AR73" s="1026"/>
      <c r="AS73" s="1026"/>
      <c r="AT73" s="1026"/>
      <c r="AU73" s="1026" t="s">
        <v>585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577</v>
      </c>
      <c r="C74" s="1030"/>
      <c r="D74" s="1030"/>
      <c r="E74" s="1030"/>
      <c r="F74" s="1030"/>
      <c r="G74" s="1030"/>
      <c r="H74" s="1030"/>
      <c r="I74" s="1030"/>
      <c r="J74" s="1030"/>
      <c r="K74" s="1030"/>
      <c r="L74" s="1030"/>
      <c r="M74" s="1030"/>
      <c r="N74" s="1030"/>
      <c r="O74" s="1030"/>
      <c r="P74" s="1031"/>
      <c r="Q74" s="1032">
        <v>160</v>
      </c>
      <c r="R74" s="1026"/>
      <c r="S74" s="1026"/>
      <c r="T74" s="1026"/>
      <c r="U74" s="1026"/>
      <c r="V74" s="1026">
        <v>159</v>
      </c>
      <c r="W74" s="1026"/>
      <c r="X74" s="1026"/>
      <c r="Y74" s="1026"/>
      <c r="Z74" s="1026"/>
      <c r="AA74" s="1026">
        <v>1</v>
      </c>
      <c r="AB74" s="1026"/>
      <c r="AC74" s="1026"/>
      <c r="AD74" s="1026"/>
      <c r="AE74" s="1026"/>
      <c r="AF74" s="1026">
        <v>1</v>
      </c>
      <c r="AG74" s="1026"/>
      <c r="AH74" s="1026"/>
      <c r="AI74" s="1026"/>
      <c r="AJ74" s="1026"/>
      <c r="AK74" s="1026">
        <v>14</v>
      </c>
      <c r="AL74" s="1026"/>
      <c r="AM74" s="1026"/>
      <c r="AN74" s="1026"/>
      <c r="AO74" s="1026"/>
      <c r="AP74" s="1026" t="s">
        <v>585</v>
      </c>
      <c r="AQ74" s="1026"/>
      <c r="AR74" s="1026"/>
      <c r="AS74" s="1026"/>
      <c r="AT74" s="1026"/>
      <c r="AU74" s="1026" t="s">
        <v>585</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578</v>
      </c>
      <c r="C75" s="1030"/>
      <c r="D75" s="1030"/>
      <c r="E75" s="1030"/>
      <c r="F75" s="1030"/>
      <c r="G75" s="1030"/>
      <c r="H75" s="1030"/>
      <c r="I75" s="1030"/>
      <c r="J75" s="1030"/>
      <c r="K75" s="1030"/>
      <c r="L75" s="1030"/>
      <c r="M75" s="1030"/>
      <c r="N75" s="1030"/>
      <c r="O75" s="1030"/>
      <c r="P75" s="1031"/>
      <c r="Q75" s="1033">
        <v>565</v>
      </c>
      <c r="R75" s="1034"/>
      <c r="S75" s="1034"/>
      <c r="T75" s="1034"/>
      <c r="U75" s="1035"/>
      <c r="V75" s="1036">
        <v>535</v>
      </c>
      <c r="W75" s="1034"/>
      <c r="X75" s="1034"/>
      <c r="Y75" s="1034"/>
      <c r="Z75" s="1035"/>
      <c r="AA75" s="1036">
        <v>30</v>
      </c>
      <c r="AB75" s="1034"/>
      <c r="AC75" s="1034"/>
      <c r="AD75" s="1034"/>
      <c r="AE75" s="1035"/>
      <c r="AF75" s="1036">
        <v>30</v>
      </c>
      <c r="AG75" s="1034"/>
      <c r="AH75" s="1034"/>
      <c r="AI75" s="1034"/>
      <c r="AJ75" s="1035"/>
      <c r="AK75" s="1036">
        <v>24</v>
      </c>
      <c r="AL75" s="1034"/>
      <c r="AM75" s="1034"/>
      <c r="AN75" s="1034"/>
      <c r="AO75" s="1035"/>
      <c r="AP75" s="1036" t="s">
        <v>588</v>
      </c>
      <c r="AQ75" s="1034"/>
      <c r="AR75" s="1034"/>
      <c r="AS75" s="1034"/>
      <c r="AT75" s="1035"/>
      <c r="AU75" s="1036" t="s">
        <v>585</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579</v>
      </c>
      <c r="C76" s="1030"/>
      <c r="D76" s="1030"/>
      <c r="E76" s="1030"/>
      <c r="F76" s="1030"/>
      <c r="G76" s="1030"/>
      <c r="H76" s="1030"/>
      <c r="I76" s="1030"/>
      <c r="J76" s="1030"/>
      <c r="K76" s="1030"/>
      <c r="L76" s="1030"/>
      <c r="M76" s="1030"/>
      <c r="N76" s="1030"/>
      <c r="O76" s="1030"/>
      <c r="P76" s="1031"/>
      <c r="Q76" s="1033">
        <v>171813</v>
      </c>
      <c r="R76" s="1034"/>
      <c r="S76" s="1034"/>
      <c r="T76" s="1034"/>
      <c r="U76" s="1035"/>
      <c r="V76" s="1036">
        <v>167384</v>
      </c>
      <c r="W76" s="1034"/>
      <c r="X76" s="1034"/>
      <c r="Y76" s="1034"/>
      <c r="Z76" s="1035"/>
      <c r="AA76" s="1036">
        <v>4429</v>
      </c>
      <c r="AB76" s="1034"/>
      <c r="AC76" s="1034"/>
      <c r="AD76" s="1034"/>
      <c r="AE76" s="1035"/>
      <c r="AF76" s="1036">
        <v>4426</v>
      </c>
      <c r="AG76" s="1034"/>
      <c r="AH76" s="1034"/>
      <c r="AI76" s="1034"/>
      <c r="AJ76" s="1035"/>
      <c r="AK76" s="1036">
        <v>6995</v>
      </c>
      <c r="AL76" s="1034"/>
      <c r="AM76" s="1034"/>
      <c r="AN76" s="1034"/>
      <c r="AO76" s="1035"/>
      <c r="AP76" s="1036" t="s">
        <v>585</v>
      </c>
      <c r="AQ76" s="1034"/>
      <c r="AR76" s="1034"/>
      <c r="AS76" s="1034"/>
      <c r="AT76" s="1035"/>
      <c r="AU76" s="1036" t="s">
        <v>585</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386</v>
      </c>
      <c r="B88" s="999" t="s">
        <v>414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999" t="s">
        <v>415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423</v>
      </c>
      <c r="AB109" s="949"/>
      <c r="AC109" s="949"/>
      <c r="AD109" s="949"/>
      <c r="AE109" s="950"/>
      <c r="AF109" s="951" t="s">
        <v>304</v>
      </c>
      <c r="AG109" s="949"/>
      <c r="AH109" s="949"/>
      <c r="AI109" s="949"/>
      <c r="AJ109" s="950"/>
      <c r="AK109" s="951" t="s">
        <v>303</v>
      </c>
      <c r="AL109" s="949"/>
      <c r="AM109" s="949"/>
      <c r="AN109" s="949"/>
      <c r="AO109" s="950"/>
      <c r="AP109" s="951" t="s">
        <v>424</v>
      </c>
      <c r="AQ109" s="949"/>
      <c r="AR109" s="949"/>
      <c r="AS109" s="949"/>
      <c r="AT109" s="980"/>
      <c r="AU109" s="948" t="s">
        <v>422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423</v>
      </c>
      <c r="BR109" s="949"/>
      <c r="BS109" s="949"/>
      <c r="BT109" s="949"/>
      <c r="BU109" s="950"/>
      <c r="BV109" s="951" t="s">
        <v>304</v>
      </c>
      <c r="BW109" s="949"/>
      <c r="BX109" s="949"/>
      <c r="BY109" s="949"/>
      <c r="BZ109" s="950"/>
      <c r="CA109" s="951" t="s">
        <v>303</v>
      </c>
      <c r="CB109" s="949"/>
      <c r="CC109" s="949"/>
      <c r="CD109" s="949"/>
      <c r="CE109" s="950"/>
      <c r="CF109" s="987" t="s">
        <v>424</v>
      </c>
      <c r="CG109" s="987"/>
      <c r="CH109" s="987"/>
      <c r="CI109" s="987"/>
      <c r="CJ109" s="987"/>
      <c r="CK109" s="951" t="s">
        <v>425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423</v>
      </c>
      <c r="DH109" s="949"/>
      <c r="DI109" s="949"/>
      <c r="DJ109" s="949"/>
      <c r="DK109" s="950"/>
      <c r="DL109" s="951" t="s">
        <v>304</v>
      </c>
      <c r="DM109" s="949"/>
      <c r="DN109" s="949"/>
      <c r="DO109" s="949"/>
      <c r="DP109" s="950"/>
      <c r="DQ109" s="951" t="s">
        <v>303</v>
      </c>
      <c r="DR109" s="949"/>
      <c r="DS109" s="949"/>
      <c r="DT109" s="949"/>
      <c r="DU109" s="950"/>
      <c r="DV109" s="951" t="s">
        <v>424</v>
      </c>
      <c r="DW109" s="949"/>
      <c r="DX109" s="949"/>
      <c r="DY109" s="949"/>
      <c r="DZ109" s="980"/>
    </row>
    <row r="110" spans="1:131" s="247" customFormat="1" ht="26.25" customHeight="1" x14ac:dyDescent="0.15">
      <c r="A110" s="851" t="s">
        <v>426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1345344</v>
      </c>
      <c r="AB110" s="942"/>
      <c r="AC110" s="942"/>
      <c r="AD110" s="942"/>
      <c r="AE110" s="943"/>
      <c r="AF110" s="944">
        <v>1335508</v>
      </c>
      <c r="AG110" s="942"/>
      <c r="AH110" s="942"/>
      <c r="AI110" s="942"/>
      <c r="AJ110" s="943"/>
      <c r="AK110" s="944">
        <v>1327960</v>
      </c>
      <c r="AL110" s="942"/>
      <c r="AM110" s="942"/>
      <c r="AN110" s="942"/>
      <c r="AO110" s="943"/>
      <c r="AP110" s="945">
        <v>24.2</v>
      </c>
      <c r="AQ110" s="946"/>
      <c r="AR110" s="946"/>
      <c r="AS110" s="946"/>
      <c r="AT110" s="947"/>
      <c r="AU110" s="981" t="s">
        <v>73</v>
      </c>
      <c r="AV110" s="982"/>
      <c r="AW110" s="982"/>
      <c r="AX110" s="982"/>
      <c r="AY110" s="982"/>
      <c r="AZ110" s="907" t="s">
        <v>427</v>
      </c>
      <c r="BA110" s="852"/>
      <c r="BB110" s="852"/>
      <c r="BC110" s="852"/>
      <c r="BD110" s="852"/>
      <c r="BE110" s="852"/>
      <c r="BF110" s="852"/>
      <c r="BG110" s="852"/>
      <c r="BH110" s="852"/>
      <c r="BI110" s="852"/>
      <c r="BJ110" s="852"/>
      <c r="BK110" s="852"/>
      <c r="BL110" s="852"/>
      <c r="BM110" s="852"/>
      <c r="BN110" s="852"/>
      <c r="BO110" s="852"/>
      <c r="BP110" s="853"/>
      <c r="BQ110" s="908">
        <v>12447202</v>
      </c>
      <c r="BR110" s="889"/>
      <c r="BS110" s="889"/>
      <c r="BT110" s="889"/>
      <c r="BU110" s="889"/>
      <c r="BV110" s="889">
        <v>12935311</v>
      </c>
      <c r="BW110" s="889"/>
      <c r="BX110" s="889"/>
      <c r="BY110" s="889"/>
      <c r="BZ110" s="889"/>
      <c r="CA110" s="889">
        <v>12496218</v>
      </c>
      <c r="CB110" s="889"/>
      <c r="CC110" s="889"/>
      <c r="CD110" s="889"/>
      <c r="CE110" s="889"/>
      <c r="CF110" s="913">
        <v>228.1</v>
      </c>
      <c r="CG110" s="914"/>
      <c r="CH110" s="914"/>
      <c r="CI110" s="914"/>
      <c r="CJ110" s="914"/>
      <c r="CK110" s="977" t="s">
        <v>428</v>
      </c>
      <c r="CL110" s="863"/>
      <c r="CM110" s="938" t="s">
        <v>429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430</v>
      </c>
      <c r="DH110" s="889"/>
      <c r="DI110" s="889"/>
      <c r="DJ110" s="889"/>
      <c r="DK110" s="889"/>
      <c r="DL110" s="889" t="s">
        <v>430</v>
      </c>
      <c r="DM110" s="889"/>
      <c r="DN110" s="889"/>
      <c r="DO110" s="889"/>
      <c r="DP110" s="889"/>
      <c r="DQ110" s="889" t="s">
        <v>128</v>
      </c>
      <c r="DR110" s="889"/>
      <c r="DS110" s="889"/>
      <c r="DT110" s="889"/>
      <c r="DU110" s="889"/>
      <c r="DV110" s="890" t="s">
        <v>128</v>
      </c>
      <c r="DW110" s="890"/>
      <c r="DX110" s="890"/>
      <c r="DY110" s="890"/>
      <c r="DZ110" s="891"/>
    </row>
    <row r="111" spans="1:131" s="247" customFormat="1" ht="26.25" customHeight="1" x14ac:dyDescent="0.15">
      <c r="A111" s="818" t="s">
        <v>431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432</v>
      </c>
      <c r="AB111" s="970"/>
      <c r="AC111" s="970"/>
      <c r="AD111" s="970"/>
      <c r="AE111" s="971"/>
      <c r="AF111" s="972" t="s">
        <v>432</v>
      </c>
      <c r="AG111" s="970"/>
      <c r="AH111" s="970"/>
      <c r="AI111" s="970"/>
      <c r="AJ111" s="971"/>
      <c r="AK111" s="972" t="s">
        <v>128</v>
      </c>
      <c r="AL111" s="970"/>
      <c r="AM111" s="970"/>
      <c r="AN111" s="970"/>
      <c r="AO111" s="971"/>
      <c r="AP111" s="973" t="s">
        <v>128</v>
      </c>
      <c r="AQ111" s="974"/>
      <c r="AR111" s="974"/>
      <c r="AS111" s="974"/>
      <c r="AT111" s="975"/>
      <c r="AU111" s="983"/>
      <c r="AV111" s="984"/>
      <c r="AW111" s="984"/>
      <c r="AX111" s="984"/>
      <c r="AY111" s="984"/>
      <c r="AZ111" s="859" t="s">
        <v>433</v>
      </c>
      <c r="BA111" s="794"/>
      <c r="BB111" s="794"/>
      <c r="BC111" s="794"/>
      <c r="BD111" s="794"/>
      <c r="BE111" s="794"/>
      <c r="BF111" s="794"/>
      <c r="BG111" s="794"/>
      <c r="BH111" s="794"/>
      <c r="BI111" s="794"/>
      <c r="BJ111" s="794"/>
      <c r="BK111" s="794"/>
      <c r="BL111" s="794"/>
      <c r="BM111" s="794"/>
      <c r="BN111" s="794"/>
      <c r="BO111" s="794"/>
      <c r="BP111" s="795"/>
      <c r="BQ111" s="860" t="s">
        <v>434</v>
      </c>
      <c r="BR111" s="861"/>
      <c r="BS111" s="861"/>
      <c r="BT111" s="861"/>
      <c r="BU111" s="861"/>
      <c r="BV111" s="861" t="s">
        <v>128</v>
      </c>
      <c r="BW111" s="861"/>
      <c r="BX111" s="861"/>
      <c r="BY111" s="861"/>
      <c r="BZ111" s="861"/>
      <c r="CA111" s="861" t="s">
        <v>128</v>
      </c>
      <c r="CB111" s="861"/>
      <c r="CC111" s="861"/>
      <c r="CD111" s="861"/>
      <c r="CE111" s="861"/>
      <c r="CF111" s="922" t="s">
        <v>128</v>
      </c>
      <c r="CG111" s="923"/>
      <c r="CH111" s="923"/>
      <c r="CI111" s="923"/>
      <c r="CJ111" s="923"/>
      <c r="CK111" s="978"/>
      <c r="CL111" s="865"/>
      <c r="CM111" s="868" t="s">
        <v>435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128</v>
      </c>
      <c r="DH111" s="861"/>
      <c r="DI111" s="861"/>
      <c r="DJ111" s="861"/>
      <c r="DK111" s="861"/>
      <c r="DL111" s="861" t="s">
        <v>128</v>
      </c>
      <c r="DM111" s="861"/>
      <c r="DN111" s="861"/>
      <c r="DO111" s="861"/>
      <c r="DP111" s="861"/>
      <c r="DQ111" s="861" t="s">
        <v>128</v>
      </c>
      <c r="DR111" s="861"/>
      <c r="DS111" s="861"/>
      <c r="DT111" s="861"/>
      <c r="DU111" s="861"/>
      <c r="DV111" s="838" t="s">
        <v>128</v>
      </c>
      <c r="DW111" s="838"/>
      <c r="DX111" s="838"/>
      <c r="DY111" s="838"/>
      <c r="DZ111" s="839"/>
    </row>
    <row r="112" spans="1:131" s="247" customFormat="1" ht="26.25" customHeight="1" x14ac:dyDescent="0.15">
      <c r="A112" s="963" t="s">
        <v>436</v>
      </c>
      <c r="B112" s="964"/>
      <c r="C112" s="794" t="s">
        <v>437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128</v>
      </c>
      <c r="AB112" s="824"/>
      <c r="AC112" s="824"/>
      <c r="AD112" s="824"/>
      <c r="AE112" s="825"/>
      <c r="AF112" s="826" t="s">
        <v>128</v>
      </c>
      <c r="AG112" s="824"/>
      <c r="AH112" s="824"/>
      <c r="AI112" s="824"/>
      <c r="AJ112" s="825"/>
      <c r="AK112" s="826" t="s">
        <v>128</v>
      </c>
      <c r="AL112" s="824"/>
      <c r="AM112" s="824"/>
      <c r="AN112" s="824"/>
      <c r="AO112" s="825"/>
      <c r="AP112" s="871" t="s">
        <v>128</v>
      </c>
      <c r="AQ112" s="872"/>
      <c r="AR112" s="872"/>
      <c r="AS112" s="872"/>
      <c r="AT112" s="873"/>
      <c r="AU112" s="983"/>
      <c r="AV112" s="984"/>
      <c r="AW112" s="984"/>
      <c r="AX112" s="984"/>
      <c r="AY112" s="984"/>
      <c r="AZ112" s="859" t="s">
        <v>438</v>
      </c>
      <c r="BA112" s="794"/>
      <c r="BB112" s="794"/>
      <c r="BC112" s="794"/>
      <c r="BD112" s="794"/>
      <c r="BE112" s="794"/>
      <c r="BF112" s="794"/>
      <c r="BG112" s="794"/>
      <c r="BH112" s="794"/>
      <c r="BI112" s="794"/>
      <c r="BJ112" s="794"/>
      <c r="BK112" s="794"/>
      <c r="BL112" s="794"/>
      <c r="BM112" s="794"/>
      <c r="BN112" s="794"/>
      <c r="BO112" s="794"/>
      <c r="BP112" s="795"/>
      <c r="BQ112" s="860">
        <v>5671620</v>
      </c>
      <c r="BR112" s="861"/>
      <c r="BS112" s="861"/>
      <c r="BT112" s="861"/>
      <c r="BU112" s="861"/>
      <c r="BV112" s="861">
        <v>5717059</v>
      </c>
      <c r="BW112" s="861"/>
      <c r="BX112" s="861"/>
      <c r="BY112" s="861"/>
      <c r="BZ112" s="861"/>
      <c r="CA112" s="861">
        <v>5742751</v>
      </c>
      <c r="CB112" s="861"/>
      <c r="CC112" s="861"/>
      <c r="CD112" s="861"/>
      <c r="CE112" s="861"/>
      <c r="CF112" s="922">
        <v>104.8</v>
      </c>
      <c r="CG112" s="923"/>
      <c r="CH112" s="923"/>
      <c r="CI112" s="923"/>
      <c r="CJ112" s="923"/>
      <c r="CK112" s="978"/>
      <c r="CL112" s="865"/>
      <c r="CM112" s="868" t="s">
        <v>439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128</v>
      </c>
      <c r="DH112" s="861"/>
      <c r="DI112" s="861"/>
      <c r="DJ112" s="861"/>
      <c r="DK112" s="861"/>
      <c r="DL112" s="861" t="s">
        <v>128</v>
      </c>
      <c r="DM112" s="861"/>
      <c r="DN112" s="861"/>
      <c r="DO112" s="861"/>
      <c r="DP112" s="861"/>
      <c r="DQ112" s="861" t="s">
        <v>128</v>
      </c>
      <c r="DR112" s="861"/>
      <c r="DS112" s="861"/>
      <c r="DT112" s="861"/>
      <c r="DU112" s="861"/>
      <c r="DV112" s="838" t="s">
        <v>128</v>
      </c>
      <c r="DW112" s="838"/>
      <c r="DX112" s="838"/>
      <c r="DY112" s="838"/>
      <c r="DZ112" s="839"/>
    </row>
    <row r="113" spans="1:130" s="247" customFormat="1" ht="26.25" customHeight="1" x14ac:dyDescent="0.15">
      <c r="A113" s="965"/>
      <c r="B113" s="966"/>
      <c r="C113" s="794" t="s">
        <v>440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397262</v>
      </c>
      <c r="AB113" s="970"/>
      <c r="AC113" s="970"/>
      <c r="AD113" s="970"/>
      <c r="AE113" s="971"/>
      <c r="AF113" s="972">
        <v>398046</v>
      </c>
      <c r="AG113" s="970"/>
      <c r="AH113" s="970"/>
      <c r="AI113" s="970"/>
      <c r="AJ113" s="971"/>
      <c r="AK113" s="972">
        <v>400419</v>
      </c>
      <c r="AL113" s="970"/>
      <c r="AM113" s="970"/>
      <c r="AN113" s="970"/>
      <c r="AO113" s="971"/>
      <c r="AP113" s="973">
        <v>7.3</v>
      </c>
      <c r="AQ113" s="974"/>
      <c r="AR113" s="974"/>
      <c r="AS113" s="974"/>
      <c r="AT113" s="975"/>
      <c r="AU113" s="983"/>
      <c r="AV113" s="984"/>
      <c r="AW113" s="984"/>
      <c r="AX113" s="984"/>
      <c r="AY113" s="984"/>
      <c r="AZ113" s="859" t="s">
        <v>441</v>
      </c>
      <c r="BA113" s="794"/>
      <c r="BB113" s="794"/>
      <c r="BC113" s="794"/>
      <c r="BD113" s="794"/>
      <c r="BE113" s="794"/>
      <c r="BF113" s="794"/>
      <c r="BG113" s="794"/>
      <c r="BH113" s="794"/>
      <c r="BI113" s="794"/>
      <c r="BJ113" s="794"/>
      <c r="BK113" s="794"/>
      <c r="BL113" s="794"/>
      <c r="BM113" s="794"/>
      <c r="BN113" s="794"/>
      <c r="BO113" s="794"/>
      <c r="BP113" s="795"/>
      <c r="BQ113" s="860">
        <v>940529</v>
      </c>
      <c r="BR113" s="861"/>
      <c r="BS113" s="861"/>
      <c r="BT113" s="861"/>
      <c r="BU113" s="861"/>
      <c r="BV113" s="861">
        <v>1092678</v>
      </c>
      <c r="BW113" s="861"/>
      <c r="BX113" s="861"/>
      <c r="BY113" s="861"/>
      <c r="BZ113" s="861"/>
      <c r="CA113" s="861">
        <v>1126951</v>
      </c>
      <c r="CB113" s="861"/>
      <c r="CC113" s="861"/>
      <c r="CD113" s="861"/>
      <c r="CE113" s="861"/>
      <c r="CF113" s="922">
        <v>20.6</v>
      </c>
      <c r="CG113" s="923"/>
      <c r="CH113" s="923"/>
      <c r="CI113" s="923"/>
      <c r="CJ113" s="923"/>
      <c r="CK113" s="978"/>
      <c r="CL113" s="865"/>
      <c r="CM113" s="868" t="s">
        <v>442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128</v>
      </c>
      <c r="DH113" s="824"/>
      <c r="DI113" s="824"/>
      <c r="DJ113" s="824"/>
      <c r="DK113" s="825"/>
      <c r="DL113" s="826" t="s">
        <v>432</v>
      </c>
      <c r="DM113" s="824"/>
      <c r="DN113" s="824"/>
      <c r="DO113" s="824"/>
      <c r="DP113" s="825"/>
      <c r="DQ113" s="826" t="s">
        <v>434</v>
      </c>
      <c r="DR113" s="824"/>
      <c r="DS113" s="824"/>
      <c r="DT113" s="824"/>
      <c r="DU113" s="825"/>
      <c r="DV113" s="871" t="s">
        <v>128</v>
      </c>
      <c r="DW113" s="872"/>
      <c r="DX113" s="872"/>
      <c r="DY113" s="872"/>
      <c r="DZ113" s="873"/>
    </row>
    <row r="114" spans="1:130" s="247" customFormat="1" ht="26.25" customHeight="1" x14ac:dyDescent="0.15">
      <c r="A114" s="965"/>
      <c r="B114" s="966"/>
      <c r="C114" s="794" t="s">
        <v>443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116481</v>
      </c>
      <c r="AB114" s="824"/>
      <c r="AC114" s="824"/>
      <c r="AD114" s="824"/>
      <c r="AE114" s="825"/>
      <c r="AF114" s="826">
        <v>107856</v>
      </c>
      <c r="AG114" s="824"/>
      <c r="AH114" s="824"/>
      <c r="AI114" s="824"/>
      <c r="AJ114" s="825"/>
      <c r="AK114" s="826">
        <v>87347</v>
      </c>
      <c r="AL114" s="824"/>
      <c r="AM114" s="824"/>
      <c r="AN114" s="824"/>
      <c r="AO114" s="825"/>
      <c r="AP114" s="871">
        <v>1.6</v>
      </c>
      <c r="AQ114" s="872"/>
      <c r="AR114" s="872"/>
      <c r="AS114" s="872"/>
      <c r="AT114" s="873"/>
      <c r="AU114" s="983"/>
      <c r="AV114" s="984"/>
      <c r="AW114" s="984"/>
      <c r="AX114" s="984"/>
      <c r="AY114" s="984"/>
      <c r="AZ114" s="859" t="s">
        <v>444</v>
      </c>
      <c r="BA114" s="794"/>
      <c r="BB114" s="794"/>
      <c r="BC114" s="794"/>
      <c r="BD114" s="794"/>
      <c r="BE114" s="794"/>
      <c r="BF114" s="794"/>
      <c r="BG114" s="794"/>
      <c r="BH114" s="794"/>
      <c r="BI114" s="794"/>
      <c r="BJ114" s="794"/>
      <c r="BK114" s="794"/>
      <c r="BL114" s="794"/>
      <c r="BM114" s="794"/>
      <c r="BN114" s="794"/>
      <c r="BO114" s="794"/>
      <c r="BP114" s="795"/>
      <c r="BQ114" s="860">
        <v>1386404</v>
      </c>
      <c r="BR114" s="861"/>
      <c r="BS114" s="861"/>
      <c r="BT114" s="861"/>
      <c r="BU114" s="861"/>
      <c r="BV114" s="861">
        <v>1296397</v>
      </c>
      <c r="BW114" s="861"/>
      <c r="BX114" s="861"/>
      <c r="BY114" s="861"/>
      <c r="BZ114" s="861"/>
      <c r="CA114" s="861">
        <v>1246444</v>
      </c>
      <c r="CB114" s="861"/>
      <c r="CC114" s="861"/>
      <c r="CD114" s="861"/>
      <c r="CE114" s="861"/>
      <c r="CF114" s="922">
        <v>22.7</v>
      </c>
      <c r="CG114" s="923"/>
      <c r="CH114" s="923"/>
      <c r="CI114" s="923"/>
      <c r="CJ114" s="923"/>
      <c r="CK114" s="978"/>
      <c r="CL114" s="865"/>
      <c r="CM114" s="868" t="s">
        <v>445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128</v>
      </c>
      <c r="DH114" s="824"/>
      <c r="DI114" s="824"/>
      <c r="DJ114" s="824"/>
      <c r="DK114" s="825"/>
      <c r="DL114" s="826" t="s">
        <v>128</v>
      </c>
      <c r="DM114" s="824"/>
      <c r="DN114" s="824"/>
      <c r="DO114" s="824"/>
      <c r="DP114" s="825"/>
      <c r="DQ114" s="826" t="s">
        <v>128</v>
      </c>
      <c r="DR114" s="824"/>
      <c r="DS114" s="824"/>
      <c r="DT114" s="824"/>
      <c r="DU114" s="825"/>
      <c r="DV114" s="871" t="s">
        <v>432</v>
      </c>
      <c r="DW114" s="872"/>
      <c r="DX114" s="872"/>
      <c r="DY114" s="872"/>
      <c r="DZ114" s="873"/>
    </row>
    <row r="115" spans="1:130" s="247" customFormat="1" ht="26.25" customHeight="1" x14ac:dyDescent="0.15">
      <c r="A115" s="965"/>
      <c r="B115" s="966"/>
      <c r="C115" s="794" t="s">
        <v>446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770</v>
      </c>
      <c r="AB115" s="970"/>
      <c r="AC115" s="970"/>
      <c r="AD115" s="970"/>
      <c r="AE115" s="971"/>
      <c r="AF115" s="972">
        <v>690</v>
      </c>
      <c r="AG115" s="970"/>
      <c r="AH115" s="970"/>
      <c r="AI115" s="970"/>
      <c r="AJ115" s="971"/>
      <c r="AK115" s="972">
        <v>571</v>
      </c>
      <c r="AL115" s="970"/>
      <c r="AM115" s="970"/>
      <c r="AN115" s="970"/>
      <c r="AO115" s="971"/>
      <c r="AP115" s="973">
        <v>0</v>
      </c>
      <c r="AQ115" s="974"/>
      <c r="AR115" s="974"/>
      <c r="AS115" s="974"/>
      <c r="AT115" s="975"/>
      <c r="AU115" s="983"/>
      <c r="AV115" s="984"/>
      <c r="AW115" s="984"/>
      <c r="AX115" s="984"/>
      <c r="AY115" s="984"/>
      <c r="AZ115" s="859" t="s">
        <v>447</v>
      </c>
      <c r="BA115" s="794"/>
      <c r="BB115" s="794"/>
      <c r="BC115" s="794"/>
      <c r="BD115" s="794"/>
      <c r="BE115" s="794"/>
      <c r="BF115" s="794"/>
      <c r="BG115" s="794"/>
      <c r="BH115" s="794"/>
      <c r="BI115" s="794"/>
      <c r="BJ115" s="794"/>
      <c r="BK115" s="794"/>
      <c r="BL115" s="794"/>
      <c r="BM115" s="794"/>
      <c r="BN115" s="794"/>
      <c r="BO115" s="794"/>
      <c r="BP115" s="795"/>
      <c r="BQ115" s="860" t="s">
        <v>434</v>
      </c>
      <c r="BR115" s="861"/>
      <c r="BS115" s="861"/>
      <c r="BT115" s="861"/>
      <c r="BU115" s="861"/>
      <c r="BV115" s="861" t="s">
        <v>434</v>
      </c>
      <c r="BW115" s="861"/>
      <c r="BX115" s="861"/>
      <c r="BY115" s="861"/>
      <c r="BZ115" s="861"/>
      <c r="CA115" s="861" t="s">
        <v>128</v>
      </c>
      <c r="CB115" s="861"/>
      <c r="CC115" s="861"/>
      <c r="CD115" s="861"/>
      <c r="CE115" s="861"/>
      <c r="CF115" s="922" t="s">
        <v>128</v>
      </c>
      <c r="CG115" s="923"/>
      <c r="CH115" s="923"/>
      <c r="CI115" s="923"/>
      <c r="CJ115" s="923"/>
      <c r="CK115" s="978"/>
      <c r="CL115" s="865"/>
      <c r="CM115" s="859" t="s">
        <v>448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128</v>
      </c>
      <c r="DH115" s="824"/>
      <c r="DI115" s="824"/>
      <c r="DJ115" s="824"/>
      <c r="DK115" s="825"/>
      <c r="DL115" s="826" t="s">
        <v>128</v>
      </c>
      <c r="DM115" s="824"/>
      <c r="DN115" s="824"/>
      <c r="DO115" s="824"/>
      <c r="DP115" s="825"/>
      <c r="DQ115" s="826" t="s">
        <v>128</v>
      </c>
      <c r="DR115" s="824"/>
      <c r="DS115" s="824"/>
      <c r="DT115" s="824"/>
      <c r="DU115" s="825"/>
      <c r="DV115" s="871" t="s">
        <v>128</v>
      </c>
      <c r="DW115" s="872"/>
      <c r="DX115" s="872"/>
      <c r="DY115" s="872"/>
      <c r="DZ115" s="873"/>
    </row>
    <row r="116" spans="1:130" s="247" customFormat="1" ht="26.25" customHeight="1" x14ac:dyDescent="0.15">
      <c r="A116" s="967"/>
      <c r="B116" s="968"/>
      <c r="C116" s="927" t="s">
        <v>449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128</v>
      </c>
      <c r="AB116" s="824"/>
      <c r="AC116" s="824"/>
      <c r="AD116" s="824"/>
      <c r="AE116" s="825"/>
      <c r="AF116" s="826" t="s">
        <v>434</v>
      </c>
      <c r="AG116" s="824"/>
      <c r="AH116" s="824"/>
      <c r="AI116" s="824"/>
      <c r="AJ116" s="825"/>
      <c r="AK116" s="826" t="s">
        <v>128</v>
      </c>
      <c r="AL116" s="824"/>
      <c r="AM116" s="824"/>
      <c r="AN116" s="824"/>
      <c r="AO116" s="825"/>
      <c r="AP116" s="871" t="s">
        <v>128</v>
      </c>
      <c r="AQ116" s="872"/>
      <c r="AR116" s="872"/>
      <c r="AS116" s="872"/>
      <c r="AT116" s="873"/>
      <c r="AU116" s="983"/>
      <c r="AV116" s="984"/>
      <c r="AW116" s="984"/>
      <c r="AX116" s="984"/>
      <c r="AY116" s="984"/>
      <c r="AZ116" s="910" t="s">
        <v>450</v>
      </c>
      <c r="BA116" s="911"/>
      <c r="BB116" s="911"/>
      <c r="BC116" s="911"/>
      <c r="BD116" s="911"/>
      <c r="BE116" s="911"/>
      <c r="BF116" s="911"/>
      <c r="BG116" s="911"/>
      <c r="BH116" s="911"/>
      <c r="BI116" s="911"/>
      <c r="BJ116" s="911"/>
      <c r="BK116" s="911"/>
      <c r="BL116" s="911"/>
      <c r="BM116" s="911"/>
      <c r="BN116" s="911"/>
      <c r="BO116" s="911"/>
      <c r="BP116" s="912"/>
      <c r="BQ116" s="860" t="s">
        <v>432</v>
      </c>
      <c r="BR116" s="861"/>
      <c r="BS116" s="861"/>
      <c r="BT116" s="861"/>
      <c r="BU116" s="861"/>
      <c r="BV116" s="861" t="s">
        <v>128</v>
      </c>
      <c r="BW116" s="861"/>
      <c r="BX116" s="861"/>
      <c r="BY116" s="861"/>
      <c r="BZ116" s="861"/>
      <c r="CA116" s="861" t="s">
        <v>128</v>
      </c>
      <c r="CB116" s="861"/>
      <c r="CC116" s="861"/>
      <c r="CD116" s="861"/>
      <c r="CE116" s="861"/>
      <c r="CF116" s="922" t="s">
        <v>128</v>
      </c>
      <c r="CG116" s="923"/>
      <c r="CH116" s="923"/>
      <c r="CI116" s="923"/>
      <c r="CJ116" s="923"/>
      <c r="CK116" s="978"/>
      <c r="CL116" s="865"/>
      <c r="CM116" s="868" t="s">
        <v>451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128</v>
      </c>
      <c r="DH116" s="824"/>
      <c r="DI116" s="824"/>
      <c r="DJ116" s="824"/>
      <c r="DK116" s="825"/>
      <c r="DL116" s="826" t="s">
        <v>128</v>
      </c>
      <c r="DM116" s="824"/>
      <c r="DN116" s="824"/>
      <c r="DO116" s="824"/>
      <c r="DP116" s="825"/>
      <c r="DQ116" s="826" t="s">
        <v>128</v>
      </c>
      <c r="DR116" s="824"/>
      <c r="DS116" s="824"/>
      <c r="DT116" s="824"/>
      <c r="DU116" s="825"/>
      <c r="DV116" s="871" t="s">
        <v>128</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452</v>
      </c>
      <c r="Z117" s="950"/>
      <c r="AA117" s="955">
        <v>1859857</v>
      </c>
      <c r="AB117" s="956"/>
      <c r="AC117" s="956"/>
      <c r="AD117" s="956"/>
      <c r="AE117" s="957"/>
      <c r="AF117" s="958">
        <v>1842100</v>
      </c>
      <c r="AG117" s="956"/>
      <c r="AH117" s="956"/>
      <c r="AI117" s="956"/>
      <c r="AJ117" s="957"/>
      <c r="AK117" s="958">
        <v>1816297</v>
      </c>
      <c r="AL117" s="956"/>
      <c r="AM117" s="956"/>
      <c r="AN117" s="956"/>
      <c r="AO117" s="957"/>
      <c r="AP117" s="959"/>
      <c r="AQ117" s="960"/>
      <c r="AR117" s="960"/>
      <c r="AS117" s="960"/>
      <c r="AT117" s="961"/>
      <c r="AU117" s="983"/>
      <c r="AV117" s="984"/>
      <c r="AW117" s="984"/>
      <c r="AX117" s="984"/>
      <c r="AY117" s="984"/>
      <c r="AZ117" s="910" t="s">
        <v>453</v>
      </c>
      <c r="BA117" s="911"/>
      <c r="BB117" s="911"/>
      <c r="BC117" s="911"/>
      <c r="BD117" s="911"/>
      <c r="BE117" s="911"/>
      <c r="BF117" s="911"/>
      <c r="BG117" s="911"/>
      <c r="BH117" s="911"/>
      <c r="BI117" s="911"/>
      <c r="BJ117" s="911"/>
      <c r="BK117" s="911"/>
      <c r="BL117" s="911"/>
      <c r="BM117" s="911"/>
      <c r="BN117" s="911"/>
      <c r="BO117" s="911"/>
      <c r="BP117" s="912"/>
      <c r="BQ117" s="860" t="s">
        <v>432</v>
      </c>
      <c r="BR117" s="861"/>
      <c r="BS117" s="861"/>
      <c r="BT117" s="861"/>
      <c r="BU117" s="861"/>
      <c r="BV117" s="861" t="s">
        <v>128</v>
      </c>
      <c r="BW117" s="861"/>
      <c r="BX117" s="861"/>
      <c r="BY117" s="861"/>
      <c r="BZ117" s="861"/>
      <c r="CA117" s="861" t="s">
        <v>432</v>
      </c>
      <c r="CB117" s="861"/>
      <c r="CC117" s="861"/>
      <c r="CD117" s="861"/>
      <c r="CE117" s="861"/>
      <c r="CF117" s="922" t="s">
        <v>434</v>
      </c>
      <c r="CG117" s="923"/>
      <c r="CH117" s="923"/>
      <c r="CI117" s="923"/>
      <c r="CJ117" s="923"/>
      <c r="CK117" s="978"/>
      <c r="CL117" s="865"/>
      <c r="CM117" s="868" t="s">
        <v>454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432</v>
      </c>
      <c r="DH117" s="824"/>
      <c r="DI117" s="824"/>
      <c r="DJ117" s="824"/>
      <c r="DK117" s="825"/>
      <c r="DL117" s="826" t="s">
        <v>128</v>
      </c>
      <c r="DM117" s="824"/>
      <c r="DN117" s="824"/>
      <c r="DO117" s="824"/>
      <c r="DP117" s="825"/>
      <c r="DQ117" s="826" t="s">
        <v>432</v>
      </c>
      <c r="DR117" s="824"/>
      <c r="DS117" s="824"/>
      <c r="DT117" s="824"/>
      <c r="DU117" s="825"/>
      <c r="DV117" s="871" t="s">
        <v>434</v>
      </c>
      <c r="DW117" s="872"/>
      <c r="DX117" s="872"/>
      <c r="DY117" s="872"/>
      <c r="DZ117" s="873"/>
    </row>
    <row r="118" spans="1:130" s="247" customFormat="1" ht="26.25" customHeight="1" x14ac:dyDescent="0.15">
      <c r="A118" s="948" t="s">
        <v>425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423</v>
      </c>
      <c r="AB118" s="949"/>
      <c r="AC118" s="949"/>
      <c r="AD118" s="949"/>
      <c r="AE118" s="950"/>
      <c r="AF118" s="951" t="s">
        <v>304</v>
      </c>
      <c r="AG118" s="949"/>
      <c r="AH118" s="949"/>
      <c r="AI118" s="949"/>
      <c r="AJ118" s="950"/>
      <c r="AK118" s="951" t="s">
        <v>303</v>
      </c>
      <c r="AL118" s="949"/>
      <c r="AM118" s="949"/>
      <c r="AN118" s="949"/>
      <c r="AO118" s="950"/>
      <c r="AP118" s="952" t="s">
        <v>424</v>
      </c>
      <c r="AQ118" s="953"/>
      <c r="AR118" s="953"/>
      <c r="AS118" s="953"/>
      <c r="AT118" s="954"/>
      <c r="AU118" s="983"/>
      <c r="AV118" s="984"/>
      <c r="AW118" s="984"/>
      <c r="AX118" s="984"/>
      <c r="AY118" s="984"/>
      <c r="AZ118" s="926" t="s">
        <v>455</v>
      </c>
      <c r="BA118" s="927"/>
      <c r="BB118" s="927"/>
      <c r="BC118" s="927"/>
      <c r="BD118" s="927"/>
      <c r="BE118" s="927"/>
      <c r="BF118" s="927"/>
      <c r="BG118" s="927"/>
      <c r="BH118" s="927"/>
      <c r="BI118" s="927"/>
      <c r="BJ118" s="927"/>
      <c r="BK118" s="927"/>
      <c r="BL118" s="927"/>
      <c r="BM118" s="927"/>
      <c r="BN118" s="927"/>
      <c r="BO118" s="927"/>
      <c r="BP118" s="928"/>
      <c r="BQ118" s="929">
        <v>19531</v>
      </c>
      <c r="BR118" s="892"/>
      <c r="BS118" s="892"/>
      <c r="BT118" s="892"/>
      <c r="BU118" s="892"/>
      <c r="BV118" s="892">
        <v>7325</v>
      </c>
      <c r="BW118" s="892"/>
      <c r="BX118" s="892"/>
      <c r="BY118" s="892"/>
      <c r="BZ118" s="892"/>
      <c r="CA118" s="892">
        <v>6161</v>
      </c>
      <c r="CB118" s="892"/>
      <c r="CC118" s="892"/>
      <c r="CD118" s="892"/>
      <c r="CE118" s="892"/>
      <c r="CF118" s="922">
        <v>0.1</v>
      </c>
      <c r="CG118" s="923"/>
      <c r="CH118" s="923"/>
      <c r="CI118" s="923"/>
      <c r="CJ118" s="923"/>
      <c r="CK118" s="978"/>
      <c r="CL118" s="865"/>
      <c r="CM118" s="868" t="s">
        <v>456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128</v>
      </c>
      <c r="DH118" s="824"/>
      <c r="DI118" s="824"/>
      <c r="DJ118" s="824"/>
      <c r="DK118" s="825"/>
      <c r="DL118" s="826" t="s">
        <v>434</v>
      </c>
      <c r="DM118" s="824"/>
      <c r="DN118" s="824"/>
      <c r="DO118" s="824"/>
      <c r="DP118" s="825"/>
      <c r="DQ118" s="826" t="s">
        <v>128</v>
      </c>
      <c r="DR118" s="824"/>
      <c r="DS118" s="824"/>
      <c r="DT118" s="824"/>
      <c r="DU118" s="825"/>
      <c r="DV118" s="871" t="s">
        <v>434</v>
      </c>
      <c r="DW118" s="872"/>
      <c r="DX118" s="872"/>
      <c r="DY118" s="872"/>
      <c r="DZ118" s="873"/>
    </row>
    <row r="119" spans="1:130" s="247" customFormat="1" ht="26.25" customHeight="1" x14ac:dyDescent="0.15">
      <c r="A119" s="862" t="s">
        <v>428</v>
      </c>
      <c r="B119" s="863"/>
      <c r="C119" s="938" t="s">
        <v>429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432</v>
      </c>
      <c r="AB119" s="942"/>
      <c r="AC119" s="942"/>
      <c r="AD119" s="942"/>
      <c r="AE119" s="943"/>
      <c r="AF119" s="944" t="s">
        <v>128</v>
      </c>
      <c r="AG119" s="942"/>
      <c r="AH119" s="942"/>
      <c r="AI119" s="942"/>
      <c r="AJ119" s="943"/>
      <c r="AK119" s="944" t="s">
        <v>128</v>
      </c>
      <c r="AL119" s="942"/>
      <c r="AM119" s="942"/>
      <c r="AN119" s="942"/>
      <c r="AO119" s="943"/>
      <c r="AP119" s="945" t="s">
        <v>128</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457</v>
      </c>
      <c r="BP119" s="925"/>
      <c r="BQ119" s="929">
        <v>20465286</v>
      </c>
      <c r="BR119" s="892"/>
      <c r="BS119" s="892"/>
      <c r="BT119" s="892"/>
      <c r="BU119" s="892"/>
      <c r="BV119" s="892">
        <v>21048770</v>
      </c>
      <c r="BW119" s="892"/>
      <c r="BX119" s="892"/>
      <c r="BY119" s="892"/>
      <c r="BZ119" s="892"/>
      <c r="CA119" s="892">
        <v>20618525</v>
      </c>
      <c r="CB119" s="892"/>
      <c r="CC119" s="892"/>
      <c r="CD119" s="892"/>
      <c r="CE119" s="892"/>
      <c r="CF119" s="790"/>
      <c r="CG119" s="791"/>
      <c r="CH119" s="791"/>
      <c r="CI119" s="791"/>
      <c r="CJ119" s="881"/>
      <c r="CK119" s="979"/>
      <c r="CL119" s="867"/>
      <c r="CM119" s="885" t="s">
        <v>458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128</v>
      </c>
      <c r="DH119" s="807"/>
      <c r="DI119" s="807"/>
      <c r="DJ119" s="807"/>
      <c r="DK119" s="808"/>
      <c r="DL119" s="809" t="s">
        <v>128</v>
      </c>
      <c r="DM119" s="807"/>
      <c r="DN119" s="807"/>
      <c r="DO119" s="807"/>
      <c r="DP119" s="808"/>
      <c r="DQ119" s="809" t="s">
        <v>128</v>
      </c>
      <c r="DR119" s="807"/>
      <c r="DS119" s="807"/>
      <c r="DT119" s="807"/>
      <c r="DU119" s="808"/>
      <c r="DV119" s="895" t="s">
        <v>128</v>
      </c>
      <c r="DW119" s="896"/>
      <c r="DX119" s="896"/>
      <c r="DY119" s="896"/>
      <c r="DZ119" s="897"/>
    </row>
    <row r="120" spans="1:130" s="247" customFormat="1" ht="26.25" customHeight="1" x14ac:dyDescent="0.15">
      <c r="A120" s="864"/>
      <c r="B120" s="865"/>
      <c r="C120" s="868" t="s">
        <v>435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128</v>
      </c>
      <c r="AG120" s="824"/>
      <c r="AH120" s="824"/>
      <c r="AI120" s="824"/>
      <c r="AJ120" s="825"/>
      <c r="AK120" s="826" t="s">
        <v>432</v>
      </c>
      <c r="AL120" s="824"/>
      <c r="AM120" s="824"/>
      <c r="AN120" s="824"/>
      <c r="AO120" s="825"/>
      <c r="AP120" s="871" t="s">
        <v>128</v>
      </c>
      <c r="AQ120" s="872"/>
      <c r="AR120" s="872"/>
      <c r="AS120" s="872"/>
      <c r="AT120" s="873"/>
      <c r="AU120" s="930" t="s">
        <v>459</v>
      </c>
      <c r="AV120" s="931"/>
      <c r="AW120" s="931"/>
      <c r="AX120" s="931"/>
      <c r="AY120" s="932"/>
      <c r="AZ120" s="907" t="s">
        <v>460</v>
      </c>
      <c r="BA120" s="852"/>
      <c r="BB120" s="852"/>
      <c r="BC120" s="852"/>
      <c r="BD120" s="852"/>
      <c r="BE120" s="852"/>
      <c r="BF120" s="852"/>
      <c r="BG120" s="852"/>
      <c r="BH120" s="852"/>
      <c r="BI120" s="852"/>
      <c r="BJ120" s="852"/>
      <c r="BK120" s="852"/>
      <c r="BL120" s="852"/>
      <c r="BM120" s="852"/>
      <c r="BN120" s="852"/>
      <c r="BO120" s="852"/>
      <c r="BP120" s="853"/>
      <c r="BQ120" s="908">
        <v>2223389</v>
      </c>
      <c r="BR120" s="889"/>
      <c r="BS120" s="889"/>
      <c r="BT120" s="889"/>
      <c r="BU120" s="889"/>
      <c r="BV120" s="889">
        <v>2241942</v>
      </c>
      <c r="BW120" s="889"/>
      <c r="BX120" s="889"/>
      <c r="BY120" s="889"/>
      <c r="BZ120" s="889"/>
      <c r="CA120" s="889">
        <v>2126492</v>
      </c>
      <c r="CB120" s="889"/>
      <c r="CC120" s="889"/>
      <c r="CD120" s="889"/>
      <c r="CE120" s="889"/>
      <c r="CF120" s="913">
        <v>38.799999999999997</v>
      </c>
      <c r="CG120" s="914"/>
      <c r="CH120" s="914"/>
      <c r="CI120" s="914"/>
      <c r="CJ120" s="914"/>
      <c r="CK120" s="915" t="s">
        <v>461</v>
      </c>
      <c r="CL120" s="899"/>
      <c r="CM120" s="899"/>
      <c r="CN120" s="899"/>
      <c r="CO120" s="900"/>
      <c r="CP120" s="919" t="s">
        <v>404</v>
      </c>
      <c r="CQ120" s="920"/>
      <c r="CR120" s="920"/>
      <c r="CS120" s="920"/>
      <c r="CT120" s="920"/>
      <c r="CU120" s="920"/>
      <c r="CV120" s="920"/>
      <c r="CW120" s="920"/>
      <c r="CX120" s="920"/>
      <c r="CY120" s="920"/>
      <c r="CZ120" s="920"/>
      <c r="DA120" s="920"/>
      <c r="DB120" s="920"/>
      <c r="DC120" s="920"/>
      <c r="DD120" s="920"/>
      <c r="DE120" s="920"/>
      <c r="DF120" s="921"/>
      <c r="DG120" s="908">
        <v>4631859</v>
      </c>
      <c r="DH120" s="889"/>
      <c r="DI120" s="889"/>
      <c r="DJ120" s="889"/>
      <c r="DK120" s="889"/>
      <c r="DL120" s="889">
        <v>4536195</v>
      </c>
      <c r="DM120" s="889"/>
      <c r="DN120" s="889"/>
      <c r="DO120" s="889"/>
      <c r="DP120" s="889"/>
      <c r="DQ120" s="889">
        <v>4436792</v>
      </c>
      <c r="DR120" s="889"/>
      <c r="DS120" s="889"/>
      <c r="DT120" s="889"/>
      <c r="DU120" s="889"/>
      <c r="DV120" s="890">
        <v>81</v>
      </c>
      <c r="DW120" s="890"/>
      <c r="DX120" s="890"/>
      <c r="DY120" s="890"/>
      <c r="DZ120" s="891"/>
    </row>
    <row r="121" spans="1:130" s="247" customFormat="1" ht="26.25" customHeight="1" x14ac:dyDescent="0.15">
      <c r="A121" s="864"/>
      <c r="B121" s="865"/>
      <c r="C121" s="910" t="s">
        <v>462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128</v>
      </c>
      <c r="AB121" s="824"/>
      <c r="AC121" s="824"/>
      <c r="AD121" s="824"/>
      <c r="AE121" s="825"/>
      <c r="AF121" s="826" t="s">
        <v>128</v>
      </c>
      <c r="AG121" s="824"/>
      <c r="AH121" s="824"/>
      <c r="AI121" s="824"/>
      <c r="AJ121" s="825"/>
      <c r="AK121" s="826" t="s">
        <v>128</v>
      </c>
      <c r="AL121" s="824"/>
      <c r="AM121" s="824"/>
      <c r="AN121" s="824"/>
      <c r="AO121" s="825"/>
      <c r="AP121" s="871" t="s">
        <v>128</v>
      </c>
      <c r="AQ121" s="872"/>
      <c r="AR121" s="872"/>
      <c r="AS121" s="872"/>
      <c r="AT121" s="873"/>
      <c r="AU121" s="933"/>
      <c r="AV121" s="934"/>
      <c r="AW121" s="934"/>
      <c r="AX121" s="934"/>
      <c r="AY121" s="935"/>
      <c r="AZ121" s="859" t="s">
        <v>463</v>
      </c>
      <c r="BA121" s="794"/>
      <c r="BB121" s="794"/>
      <c r="BC121" s="794"/>
      <c r="BD121" s="794"/>
      <c r="BE121" s="794"/>
      <c r="BF121" s="794"/>
      <c r="BG121" s="794"/>
      <c r="BH121" s="794"/>
      <c r="BI121" s="794"/>
      <c r="BJ121" s="794"/>
      <c r="BK121" s="794"/>
      <c r="BL121" s="794"/>
      <c r="BM121" s="794"/>
      <c r="BN121" s="794"/>
      <c r="BO121" s="794"/>
      <c r="BP121" s="795"/>
      <c r="BQ121" s="860">
        <v>74503</v>
      </c>
      <c r="BR121" s="861"/>
      <c r="BS121" s="861"/>
      <c r="BT121" s="861"/>
      <c r="BU121" s="861"/>
      <c r="BV121" s="861">
        <v>30022</v>
      </c>
      <c r="BW121" s="861"/>
      <c r="BX121" s="861"/>
      <c r="BY121" s="861"/>
      <c r="BZ121" s="861"/>
      <c r="CA121" s="861">
        <v>6883</v>
      </c>
      <c r="CB121" s="861"/>
      <c r="CC121" s="861"/>
      <c r="CD121" s="861"/>
      <c r="CE121" s="861"/>
      <c r="CF121" s="922">
        <v>0.1</v>
      </c>
      <c r="CG121" s="923"/>
      <c r="CH121" s="923"/>
      <c r="CI121" s="923"/>
      <c r="CJ121" s="923"/>
      <c r="CK121" s="916"/>
      <c r="CL121" s="902"/>
      <c r="CM121" s="902"/>
      <c r="CN121" s="902"/>
      <c r="CO121" s="903"/>
      <c r="CP121" s="882" t="s">
        <v>402</v>
      </c>
      <c r="CQ121" s="883"/>
      <c r="CR121" s="883"/>
      <c r="CS121" s="883"/>
      <c r="CT121" s="883"/>
      <c r="CU121" s="883"/>
      <c r="CV121" s="883"/>
      <c r="CW121" s="883"/>
      <c r="CX121" s="883"/>
      <c r="CY121" s="883"/>
      <c r="CZ121" s="883"/>
      <c r="DA121" s="883"/>
      <c r="DB121" s="883"/>
      <c r="DC121" s="883"/>
      <c r="DD121" s="883"/>
      <c r="DE121" s="883"/>
      <c r="DF121" s="884"/>
      <c r="DG121" s="860">
        <v>446980</v>
      </c>
      <c r="DH121" s="861"/>
      <c r="DI121" s="861"/>
      <c r="DJ121" s="861"/>
      <c r="DK121" s="861"/>
      <c r="DL121" s="861">
        <v>573135</v>
      </c>
      <c r="DM121" s="861"/>
      <c r="DN121" s="861"/>
      <c r="DO121" s="861"/>
      <c r="DP121" s="861"/>
      <c r="DQ121" s="861">
        <v>722369</v>
      </c>
      <c r="DR121" s="861"/>
      <c r="DS121" s="861"/>
      <c r="DT121" s="861"/>
      <c r="DU121" s="861"/>
      <c r="DV121" s="838">
        <v>13.2</v>
      </c>
      <c r="DW121" s="838"/>
      <c r="DX121" s="838"/>
      <c r="DY121" s="838"/>
      <c r="DZ121" s="839"/>
    </row>
    <row r="122" spans="1:130" s="247" customFormat="1" ht="26.25" customHeight="1" x14ac:dyDescent="0.15">
      <c r="A122" s="864"/>
      <c r="B122" s="865"/>
      <c r="C122" s="868" t="s">
        <v>445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128</v>
      </c>
      <c r="AB122" s="824"/>
      <c r="AC122" s="824"/>
      <c r="AD122" s="824"/>
      <c r="AE122" s="825"/>
      <c r="AF122" s="826" t="s">
        <v>128</v>
      </c>
      <c r="AG122" s="824"/>
      <c r="AH122" s="824"/>
      <c r="AI122" s="824"/>
      <c r="AJ122" s="825"/>
      <c r="AK122" s="826" t="s">
        <v>128</v>
      </c>
      <c r="AL122" s="824"/>
      <c r="AM122" s="824"/>
      <c r="AN122" s="824"/>
      <c r="AO122" s="825"/>
      <c r="AP122" s="871" t="s">
        <v>432</v>
      </c>
      <c r="AQ122" s="872"/>
      <c r="AR122" s="872"/>
      <c r="AS122" s="872"/>
      <c r="AT122" s="873"/>
      <c r="AU122" s="933"/>
      <c r="AV122" s="934"/>
      <c r="AW122" s="934"/>
      <c r="AX122" s="934"/>
      <c r="AY122" s="935"/>
      <c r="AZ122" s="926" t="s">
        <v>464</v>
      </c>
      <c r="BA122" s="927"/>
      <c r="BB122" s="927"/>
      <c r="BC122" s="927"/>
      <c r="BD122" s="927"/>
      <c r="BE122" s="927"/>
      <c r="BF122" s="927"/>
      <c r="BG122" s="927"/>
      <c r="BH122" s="927"/>
      <c r="BI122" s="927"/>
      <c r="BJ122" s="927"/>
      <c r="BK122" s="927"/>
      <c r="BL122" s="927"/>
      <c r="BM122" s="927"/>
      <c r="BN122" s="927"/>
      <c r="BO122" s="927"/>
      <c r="BP122" s="928"/>
      <c r="BQ122" s="929">
        <v>13077022</v>
      </c>
      <c r="BR122" s="892"/>
      <c r="BS122" s="892"/>
      <c r="BT122" s="892"/>
      <c r="BU122" s="892"/>
      <c r="BV122" s="892">
        <v>13039389</v>
      </c>
      <c r="BW122" s="892"/>
      <c r="BX122" s="892"/>
      <c r="BY122" s="892"/>
      <c r="BZ122" s="892"/>
      <c r="CA122" s="892">
        <v>12007142</v>
      </c>
      <c r="CB122" s="892"/>
      <c r="CC122" s="892"/>
      <c r="CD122" s="892"/>
      <c r="CE122" s="892"/>
      <c r="CF122" s="893">
        <v>219.1</v>
      </c>
      <c r="CG122" s="894"/>
      <c r="CH122" s="894"/>
      <c r="CI122" s="894"/>
      <c r="CJ122" s="894"/>
      <c r="CK122" s="916"/>
      <c r="CL122" s="902"/>
      <c r="CM122" s="902"/>
      <c r="CN122" s="902"/>
      <c r="CO122" s="903"/>
      <c r="CP122" s="882" t="s">
        <v>465</v>
      </c>
      <c r="CQ122" s="883"/>
      <c r="CR122" s="883"/>
      <c r="CS122" s="883"/>
      <c r="CT122" s="883"/>
      <c r="CU122" s="883"/>
      <c r="CV122" s="883"/>
      <c r="CW122" s="883"/>
      <c r="CX122" s="883"/>
      <c r="CY122" s="883"/>
      <c r="CZ122" s="883"/>
      <c r="DA122" s="883"/>
      <c r="DB122" s="883"/>
      <c r="DC122" s="883"/>
      <c r="DD122" s="883"/>
      <c r="DE122" s="883"/>
      <c r="DF122" s="884"/>
      <c r="DG122" s="860">
        <v>592781</v>
      </c>
      <c r="DH122" s="861"/>
      <c r="DI122" s="861"/>
      <c r="DJ122" s="861"/>
      <c r="DK122" s="861"/>
      <c r="DL122" s="861">
        <v>607729</v>
      </c>
      <c r="DM122" s="861"/>
      <c r="DN122" s="861"/>
      <c r="DO122" s="861"/>
      <c r="DP122" s="861"/>
      <c r="DQ122" s="861">
        <v>583590</v>
      </c>
      <c r="DR122" s="861"/>
      <c r="DS122" s="861"/>
      <c r="DT122" s="861"/>
      <c r="DU122" s="861"/>
      <c r="DV122" s="838">
        <v>10.7</v>
      </c>
      <c r="DW122" s="838"/>
      <c r="DX122" s="838"/>
      <c r="DY122" s="838"/>
      <c r="DZ122" s="839"/>
    </row>
    <row r="123" spans="1:130" s="247" customFormat="1" ht="26.25" customHeight="1" x14ac:dyDescent="0.15">
      <c r="A123" s="864"/>
      <c r="B123" s="865"/>
      <c r="C123" s="868" t="s">
        <v>451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128</v>
      </c>
      <c r="AB123" s="824"/>
      <c r="AC123" s="824"/>
      <c r="AD123" s="824"/>
      <c r="AE123" s="825"/>
      <c r="AF123" s="826" t="s">
        <v>128</v>
      </c>
      <c r="AG123" s="824"/>
      <c r="AH123" s="824"/>
      <c r="AI123" s="824"/>
      <c r="AJ123" s="825"/>
      <c r="AK123" s="826" t="s">
        <v>128</v>
      </c>
      <c r="AL123" s="824"/>
      <c r="AM123" s="824"/>
      <c r="AN123" s="824"/>
      <c r="AO123" s="825"/>
      <c r="AP123" s="871" t="s">
        <v>128</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466</v>
      </c>
      <c r="BP123" s="925"/>
      <c r="BQ123" s="879">
        <v>15374914</v>
      </c>
      <c r="BR123" s="880"/>
      <c r="BS123" s="880"/>
      <c r="BT123" s="880"/>
      <c r="BU123" s="880"/>
      <c r="BV123" s="880">
        <v>15311353</v>
      </c>
      <c r="BW123" s="880"/>
      <c r="BX123" s="880"/>
      <c r="BY123" s="880"/>
      <c r="BZ123" s="880"/>
      <c r="CA123" s="880">
        <v>14140517</v>
      </c>
      <c r="CB123" s="880"/>
      <c r="CC123" s="880"/>
      <c r="CD123" s="880"/>
      <c r="CE123" s="880"/>
      <c r="CF123" s="790"/>
      <c r="CG123" s="791"/>
      <c r="CH123" s="791"/>
      <c r="CI123" s="791"/>
      <c r="CJ123" s="881"/>
      <c r="CK123" s="916"/>
      <c r="CL123" s="902"/>
      <c r="CM123" s="902"/>
      <c r="CN123" s="902"/>
      <c r="CO123" s="903"/>
      <c r="CP123" s="882" t="s">
        <v>401</v>
      </c>
      <c r="CQ123" s="883"/>
      <c r="CR123" s="883"/>
      <c r="CS123" s="883"/>
      <c r="CT123" s="883"/>
      <c r="CU123" s="883"/>
      <c r="CV123" s="883"/>
      <c r="CW123" s="883"/>
      <c r="CX123" s="883"/>
      <c r="CY123" s="883"/>
      <c r="CZ123" s="883"/>
      <c r="DA123" s="883"/>
      <c r="DB123" s="883"/>
      <c r="DC123" s="883"/>
      <c r="DD123" s="883"/>
      <c r="DE123" s="883"/>
      <c r="DF123" s="884"/>
      <c r="DG123" s="823" t="s">
        <v>128</v>
      </c>
      <c r="DH123" s="824"/>
      <c r="DI123" s="824"/>
      <c r="DJ123" s="824"/>
      <c r="DK123" s="825"/>
      <c r="DL123" s="826" t="s">
        <v>128</v>
      </c>
      <c r="DM123" s="824"/>
      <c r="DN123" s="824"/>
      <c r="DO123" s="824"/>
      <c r="DP123" s="825"/>
      <c r="DQ123" s="826" t="s">
        <v>128</v>
      </c>
      <c r="DR123" s="824"/>
      <c r="DS123" s="824"/>
      <c r="DT123" s="824"/>
      <c r="DU123" s="825"/>
      <c r="DV123" s="871" t="s">
        <v>128</v>
      </c>
      <c r="DW123" s="872"/>
      <c r="DX123" s="872"/>
      <c r="DY123" s="872"/>
      <c r="DZ123" s="873"/>
    </row>
    <row r="124" spans="1:130" s="247" customFormat="1" ht="26.25" customHeight="1" thickBot="1" x14ac:dyDescent="0.2">
      <c r="A124" s="864"/>
      <c r="B124" s="865"/>
      <c r="C124" s="868" t="s">
        <v>454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128</v>
      </c>
      <c r="AG124" s="824"/>
      <c r="AH124" s="824"/>
      <c r="AI124" s="824"/>
      <c r="AJ124" s="825"/>
      <c r="AK124" s="826" t="s">
        <v>128</v>
      </c>
      <c r="AL124" s="824"/>
      <c r="AM124" s="824"/>
      <c r="AN124" s="824"/>
      <c r="AO124" s="825"/>
      <c r="AP124" s="871" t="s">
        <v>128</v>
      </c>
      <c r="AQ124" s="872"/>
      <c r="AR124" s="872"/>
      <c r="AS124" s="872"/>
      <c r="AT124" s="873"/>
      <c r="AU124" s="874" t="s">
        <v>467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90.8</v>
      </c>
      <c r="BR124" s="878"/>
      <c r="BS124" s="878"/>
      <c r="BT124" s="878"/>
      <c r="BU124" s="878"/>
      <c r="BV124" s="878">
        <v>103.2</v>
      </c>
      <c r="BW124" s="878"/>
      <c r="BX124" s="878"/>
      <c r="BY124" s="878"/>
      <c r="BZ124" s="878"/>
      <c r="CA124" s="878">
        <v>118.2</v>
      </c>
      <c r="CB124" s="878"/>
      <c r="CC124" s="878"/>
      <c r="CD124" s="878"/>
      <c r="CE124" s="878"/>
      <c r="CF124" s="768"/>
      <c r="CG124" s="769"/>
      <c r="CH124" s="769"/>
      <c r="CI124" s="769"/>
      <c r="CJ124" s="909"/>
      <c r="CK124" s="917"/>
      <c r="CL124" s="917"/>
      <c r="CM124" s="917"/>
      <c r="CN124" s="917"/>
      <c r="CO124" s="918"/>
      <c r="CP124" s="882" t="s">
        <v>468</v>
      </c>
      <c r="CQ124" s="883"/>
      <c r="CR124" s="883"/>
      <c r="CS124" s="883"/>
      <c r="CT124" s="883"/>
      <c r="CU124" s="883"/>
      <c r="CV124" s="883"/>
      <c r="CW124" s="883"/>
      <c r="CX124" s="883"/>
      <c r="CY124" s="883"/>
      <c r="CZ124" s="883"/>
      <c r="DA124" s="883"/>
      <c r="DB124" s="883"/>
      <c r="DC124" s="883"/>
      <c r="DD124" s="883"/>
      <c r="DE124" s="883"/>
      <c r="DF124" s="884"/>
      <c r="DG124" s="806" t="s">
        <v>128</v>
      </c>
      <c r="DH124" s="807"/>
      <c r="DI124" s="807"/>
      <c r="DJ124" s="807"/>
      <c r="DK124" s="808"/>
      <c r="DL124" s="809" t="s">
        <v>128</v>
      </c>
      <c r="DM124" s="807"/>
      <c r="DN124" s="807"/>
      <c r="DO124" s="807"/>
      <c r="DP124" s="808"/>
      <c r="DQ124" s="809" t="s">
        <v>128</v>
      </c>
      <c r="DR124" s="807"/>
      <c r="DS124" s="807"/>
      <c r="DT124" s="807"/>
      <c r="DU124" s="808"/>
      <c r="DV124" s="895" t="s">
        <v>128</v>
      </c>
      <c r="DW124" s="896"/>
      <c r="DX124" s="896"/>
      <c r="DY124" s="896"/>
      <c r="DZ124" s="897"/>
    </row>
    <row r="125" spans="1:130" s="247" customFormat="1" ht="26.25" customHeight="1" x14ac:dyDescent="0.15">
      <c r="A125" s="864"/>
      <c r="B125" s="865"/>
      <c r="C125" s="868" t="s">
        <v>456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128</v>
      </c>
      <c r="AG125" s="824"/>
      <c r="AH125" s="824"/>
      <c r="AI125" s="824"/>
      <c r="AJ125" s="825"/>
      <c r="AK125" s="826" t="s">
        <v>128</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469</v>
      </c>
      <c r="CL125" s="899"/>
      <c r="CM125" s="899"/>
      <c r="CN125" s="899"/>
      <c r="CO125" s="900"/>
      <c r="CP125" s="907" t="s">
        <v>470</v>
      </c>
      <c r="CQ125" s="852"/>
      <c r="CR125" s="852"/>
      <c r="CS125" s="852"/>
      <c r="CT125" s="852"/>
      <c r="CU125" s="852"/>
      <c r="CV125" s="852"/>
      <c r="CW125" s="852"/>
      <c r="CX125" s="852"/>
      <c r="CY125" s="852"/>
      <c r="CZ125" s="852"/>
      <c r="DA125" s="852"/>
      <c r="DB125" s="852"/>
      <c r="DC125" s="852"/>
      <c r="DD125" s="852"/>
      <c r="DE125" s="852"/>
      <c r="DF125" s="853"/>
      <c r="DG125" s="908" t="s">
        <v>128</v>
      </c>
      <c r="DH125" s="889"/>
      <c r="DI125" s="889"/>
      <c r="DJ125" s="889"/>
      <c r="DK125" s="889"/>
      <c r="DL125" s="889" t="s">
        <v>128</v>
      </c>
      <c r="DM125" s="889"/>
      <c r="DN125" s="889"/>
      <c r="DO125" s="889"/>
      <c r="DP125" s="889"/>
      <c r="DQ125" s="889" t="s">
        <v>128</v>
      </c>
      <c r="DR125" s="889"/>
      <c r="DS125" s="889"/>
      <c r="DT125" s="889"/>
      <c r="DU125" s="889"/>
      <c r="DV125" s="890" t="s">
        <v>128</v>
      </c>
      <c r="DW125" s="890"/>
      <c r="DX125" s="890"/>
      <c r="DY125" s="890"/>
      <c r="DZ125" s="891"/>
    </row>
    <row r="126" spans="1:130" s="247" customFormat="1" ht="26.25" customHeight="1" thickBot="1" x14ac:dyDescent="0.2">
      <c r="A126" s="864"/>
      <c r="B126" s="865"/>
      <c r="C126" s="868" t="s">
        <v>458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128</v>
      </c>
      <c r="AB126" s="824"/>
      <c r="AC126" s="824"/>
      <c r="AD126" s="824"/>
      <c r="AE126" s="825"/>
      <c r="AF126" s="826" t="s">
        <v>128</v>
      </c>
      <c r="AG126" s="824"/>
      <c r="AH126" s="824"/>
      <c r="AI126" s="824"/>
      <c r="AJ126" s="825"/>
      <c r="AK126" s="826" t="s">
        <v>128</v>
      </c>
      <c r="AL126" s="824"/>
      <c r="AM126" s="824"/>
      <c r="AN126" s="824"/>
      <c r="AO126" s="825"/>
      <c r="AP126" s="871" t="s">
        <v>128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471</v>
      </c>
      <c r="CQ126" s="794"/>
      <c r="CR126" s="794"/>
      <c r="CS126" s="794"/>
      <c r="CT126" s="794"/>
      <c r="CU126" s="794"/>
      <c r="CV126" s="794"/>
      <c r="CW126" s="794"/>
      <c r="CX126" s="794"/>
      <c r="CY126" s="794"/>
      <c r="CZ126" s="794"/>
      <c r="DA126" s="794"/>
      <c r="DB126" s="794"/>
      <c r="DC126" s="794"/>
      <c r="DD126" s="794"/>
      <c r="DE126" s="794"/>
      <c r="DF126" s="795"/>
      <c r="DG126" s="860" t="s">
        <v>128</v>
      </c>
      <c r="DH126" s="861"/>
      <c r="DI126" s="861"/>
      <c r="DJ126" s="861"/>
      <c r="DK126" s="861"/>
      <c r="DL126" s="861" t="s">
        <v>128</v>
      </c>
      <c r="DM126" s="861"/>
      <c r="DN126" s="861"/>
      <c r="DO126" s="861"/>
      <c r="DP126" s="861"/>
      <c r="DQ126" s="861" t="s">
        <v>128</v>
      </c>
      <c r="DR126" s="861"/>
      <c r="DS126" s="861"/>
      <c r="DT126" s="861"/>
      <c r="DU126" s="861"/>
      <c r="DV126" s="838" t="s">
        <v>128</v>
      </c>
      <c r="DW126" s="838"/>
      <c r="DX126" s="838"/>
      <c r="DY126" s="838"/>
      <c r="DZ126" s="839"/>
    </row>
    <row r="127" spans="1:130" s="247" customFormat="1" ht="26.25" customHeight="1" x14ac:dyDescent="0.15">
      <c r="A127" s="866"/>
      <c r="B127" s="867"/>
      <c r="C127" s="885" t="s">
        <v>472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770</v>
      </c>
      <c r="AB127" s="824"/>
      <c r="AC127" s="824"/>
      <c r="AD127" s="824"/>
      <c r="AE127" s="825"/>
      <c r="AF127" s="826">
        <v>690</v>
      </c>
      <c r="AG127" s="824"/>
      <c r="AH127" s="824"/>
      <c r="AI127" s="824"/>
      <c r="AJ127" s="825"/>
      <c r="AK127" s="826">
        <v>571</v>
      </c>
      <c r="AL127" s="824"/>
      <c r="AM127" s="824"/>
      <c r="AN127" s="824"/>
      <c r="AO127" s="825"/>
      <c r="AP127" s="871">
        <v>0</v>
      </c>
      <c r="AQ127" s="872"/>
      <c r="AR127" s="872"/>
      <c r="AS127" s="872"/>
      <c r="AT127" s="873"/>
      <c r="AU127" s="283"/>
      <c r="AV127" s="283"/>
      <c r="AW127" s="283"/>
      <c r="AX127" s="888" t="s">
        <v>473</v>
      </c>
      <c r="AY127" s="856"/>
      <c r="AZ127" s="856"/>
      <c r="BA127" s="856"/>
      <c r="BB127" s="856"/>
      <c r="BC127" s="856"/>
      <c r="BD127" s="856"/>
      <c r="BE127" s="857"/>
      <c r="BF127" s="855" t="s">
        <v>474</v>
      </c>
      <c r="BG127" s="856"/>
      <c r="BH127" s="856"/>
      <c r="BI127" s="856"/>
      <c r="BJ127" s="856"/>
      <c r="BK127" s="856"/>
      <c r="BL127" s="857"/>
      <c r="BM127" s="855" t="s">
        <v>475</v>
      </c>
      <c r="BN127" s="856"/>
      <c r="BO127" s="856"/>
      <c r="BP127" s="856"/>
      <c r="BQ127" s="856"/>
      <c r="BR127" s="856"/>
      <c r="BS127" s="857"/>
      <c r="BT127" s="855" t="s">
        <v>476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477</v>
      </c>
      <c r="CQ127" s="794"/>
      <c r="CR127" s="794"/>
      <c r="CS127" s="794"/>
      <c r="CT127" s="794"/>
      <c r="CU127" s="794"/>
      <c r="CV127" s="794"/>
      <c r="CW127" s="794"/>
      <c r="CX127" s="794"/>
      <c r="CY127" s="794"/>
      <c r="CZ127" s="794"/>
      <c r="DA127" s="794"/>
      <c r="DB127" s="794"/>
      <c r="DC127" s="794"/>
      <c r="DD127" s="794"/>
      <c r="DE127" s="794"/>
      <c r="DF127" s="795"/>
      <c r="DG127" s="860" t="s">
        <v>128</v>
      </c>
      <c r="DH127" s="861"/>
      <c r="DI127" s="861"/>
      <c r="DJ127" s="861"/>
      <c r="DK127" s="861"/>
      <c r="DL127" s="861" t="s">
        <v>128</v>
      </c>
      <c r="DM127" s="861"/>
      <c r="DN127" s="861"/>
      <c r="DO127" s="861"/>
      <c r="DP127" s="861"/>
      <c r="DQ127" s="861" t="s">
        <v>128</v>
      </c>
      <c r="DR127" s="861"/>
      <c r="DS127" s="861"/>
      <c r="DT127" s="861"/>
      <c r="DU127" s="861"/>
      <c r="DV127" s="838" t="s">
        <v>128</v>
      </c>
      <c r="DW127" s="838"/>
      <c r="DX127" s="838"/>
      <c r="DY127" s="838"/>
      <c r="DZ127" s="839"/>
    </row>
    <row r="128" spans="1:130" s="247" customFormat="1" ht="26.25" customHeight="1" thickBot="1" x14ac:dyDescent="0.2">
      <c r="A128" s="840" t="s">
        <v>478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479</v>
      </c>
      <c r="X128" s="842"/>
      <c r="Y128" s="842"/>
      <c r="Z128" s="843"/>
      <c r="AA128" s="844" t="s">
        <v>128</v>
      </c>
      <c r="AB128" s="845"/>
      <c r="AC128" s="845"/>
      <c r="AD128" s="845"/>
      <c r="AE128" s="846"/>
      <c r="AF128" s="847">
        <v>4207</v>
      </c>
      <c r="AG128" s="845"/>
      <c r="AH128" s="845"/>
      <c r="AI128" s="845"/>
      <c r="AJ128" s="846"/>
      <c r="AK128" s="847">
        <v>2253</v>
      </c>
      <c r="AL128" s="845"/>
      <c r="AM128" s="845"/>
      <c r="AN128" s="845"/>
      <c r="AO128" s="846"/>
      <c r="AP128" s="848"/>
      <c r="AQ128" s="849"/>
      <c r="AR128" s="849"/>
      <c r="AS128" s="849"/>
      <c r="AT128" s="850"/>
      <c r="AU128" s="283"/>
      <c r="AV128" s="283"/>
      <c r="AW128" s="283"/>
      <c r="AX128" s="851" t="s">
        <v>480</v>
      </c>
      <c r="AY128" s="852"/>
      <c r="AZ128" s="852"/>
      <c r="BA128" s="852"/>
      <c r="BB128" s="852"/>
      <c r="BC128" s="852"/>
      <c r="BD128" s="852"/>
      <c r="BE128" s="853"/>
      <c r="BF128" s="830" t="s">
        <v>434</v>
      </c>
      <c r="BG128" s="831"/>
      <c r="BH128" s="831"/>
      <c r="BI128" s="831"/>
      <c r="BJ128" s="831"/>
      <c r="BK128" s="831"/>
      <c r="BL128" s="854"/>
      <c r="BM128" s="830">
        <v>14.17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481</v>
      </c>
      <c r="CQ128" s="772"/>
      <c r="CR128" s="772"/>
      <c r="CS128" s="772"/>
      <c r="CT128" s="772"/>
      <c r="CU128" s="772"/>
      <c r="CV128" s="772"/>
      <c r="CW128" s="772"/>
      <c r="CX128" s="772"/>
      <c r="CY128" s="772"/>
      <c r="CZ128" s="772"/>
      <c r="DA128" s="772"/>
      <c r="DB128" s="772"/>
      <c r="DC128" s="772"/>
      <c r="DD128" s="772"/>
      <c r="DE128" s="772"/>
      <c r="DF128" s="773"/>
      <c r="DG128" s="834" t="s">
        <v>128</v>
      </c>
      <c r="DH128" s="835"/>
      <c r="DI128" s="835"/>
      <c r="DJ128" s="835"/>
      <c r="DK128" s="835"/>
      <c r="DL128" s="835" t="s">
        <v>128</v>
      </c>
      <c r="DM128" s="835"/>
      <c r="DN128" s="835"/>
      <c r="DO128" s="835"/>
      <c r="DP128" s="835"/>
      <c r="DQ128" s="835" t="s">
        <v>128</v>
      </c>
      <c r="DR128" s="835"/>
      <c r="DS128" s="835"/>
      <c r="DT128" s="835"/>
      <c r="DU128" s="835"/>
      <c r="DV128" s="836" t="s">
        <v>128</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482</v>
      </c>
      <c r="X129" s="821"/>
      <c r="Y129" s="821"/>
      <c r="Z129" s="822"/>
      <c r="AA129" s="823">
        <v>6808441</v>
      </c>
      <c r="AB129" s="824"/>
      <c r="AC129" s="824"/>
      <c r="AD129" s="824"/>
      <c r="AE129" s="825"/>
      <c r="AF129" s="826">
        <v>6744272</v>
      </c>
      <c r="AG129" s="824"/>
      <c r="AH129" s="824"/>
      <c r="AI129" s="824"/>
      <c r="AJ129" s="825"/>
      <c r="AK129" s="826">
        <v>6648816</v>
      </c>
      <c r="AL129" s="824"/>
      <c r="AM129" s="824"/>
      <c r="AN129" s="824"/>
      <c r="AO129" s="825"/>
      <c r="AP129" s="827"/>
      <c r="AQ129" s="828"/>
      <c r="AR129" s="828"/>
      <c r="AS129" s="828"/>
      <c r="AT129" s="829"/>
      <c r="AU129" s="285"/>
      <c r="AV129" s="285"/>
      <c r="AW129" s="285"/>
      <c r="AX129" s="793" t="s">
        <v>483</v>
      </c>
      <c r="AY129" s="794"/>
      <c r="AZ129" s="794"/>
      <c r="BA129" s="794"/>
      <c r="BB129" s="794"/>
      <c r="BC129" s="794"/>
      <c r="BD129" s="794"/>
      <c r="BE129" s="795"/>
      <c r="BF129" s="813" t="s">
        <v>128</v>
      </c>
      <c r="BG129" s="814"/>
      <c r="BH129" s="814"/>
      <c r="BI129" s="814"/>
      <c r="BJ129" s="814"/>
      <c r="BK129" s="814"/>
      <c r="BL129" s="815"/>
      <c r="BM129" s="813">
        <v>19.170000000000002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485</v>
      </c>
      <c r="X130" s="821"/>
      <c r="Y130" s="821"/>
      <c r="Z130" s="822"/>
      <c r="AA130" s="823">
        <v>1204222</v>
      </c>
      <c r="AB130" s="824"/>
      <c r="AC130" s="824"/>
      <c r="AD130" s="824"/>
      <c r="AE130" s="825"/>
      <c r="AF130" s="826">
        <v>1189793</v>
      </c>
      <c r="AG130" s="824"/>
      <c r="AH130" s="824"/>
      <c r="AI130" s="824"/>
      <c r="AJ130" s="825"/>
      <c r="AK130" s="826">
        <v>1169256</v>
      </c>
      <c r="AL130" s="824"/>
      <c r="AM130" s="824"/>
      <c r="AN130" s="824"/>
      <c r="AO130" s="825"/>
      <c r="AP130" s="827"/>
      <c r="AQ130" s="828"/>
      <c r="AR130" s="828"/>
      <c r="AS130" s="828"/>
      <c r="AT130" s="829"/>
      <c r="AU130" s="285"/>
      <c r="AV130" s="285"/>
      <c r="AW130" s="285"/>
      <c r="AX130" s="793" t="s">
        <v>486</v>
      </c>
      <c r="AY130" s="794"/>
      <c r="AZ130" s="794"/>
      <c r="BA130" s="794"/>
      <c r="BB130" s="794"/>
      <c r="BC130" s="794"/>
      <c r="BD130" s="794"/>
      <c r="BE130" s="795"/>
      <c r="BF130" s="796">
        <v>11.7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487</v>
      </c>
      <c r="X131" s="804"/>
      <c r="Y131" s="804"/>
      <c r="Z131" s="805"/>
      <c r="AA131" s="806">
        <v>5604219</v>
      </c>
      <c r="AB131" s="807"/>
      <c r="AC131" s="807"/>
      <c r="AD131" s="807"/>
      <c r="AE131" s="808"/>
      <c r="AF131" s="809">
        <v>5554479</v>
      </c>
      <c r="AG131" s="807"/>
      <c r="AH131" s="807"/>
      <c r="AI131" s="807"/>
      <c r="AJ131" s="808"/>
      <c r="AK131" s="809">
        <v>5479560</v>
      </c>
      <c r="AL131" s="807"/>
      <c r="AM131" s="807"/>
      <c r="AN131" s="807"/>
      <c r="AO131" s="808"/>
      <c r="AP131" s="810"/>
      <c r="AQ131" s="811"/>
      <c r="AR131" s="811"/>
      <c r="AS131" s="811"/>
      <c r="AT131" s="812"/>
      <c r="AU131" s="285"/>
      <c r="AV131" s="285"/>
      <c r="AW131" s="285"/>
      <c r="AX131" s="771" t="s">
        <v>488</v>
      </c>
      <c r="AY131" s="772"/>
      <c r="AZ131" s="772"/>
      <c r="BA131" s="772"/>
      <c r="BB131" s="772"/>
      <c r="BC131" s="772"/>
      <c r="BD131" s="772"/>
      <c r="BE131" s="773"/>
      <c r="BF131" s="774">
        <v>118.2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489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490</v>
      </c>
      <c r="W132" s="784"/>
      <c r="X132" s="784"/>
      <c r="Y132" s="784"/>
      <c r="Z132" s="785"/>
      <c r="AA132" s="786">
        <v>11.69895395</v>
      </c>
      <c r="AB132" s="787"/>
      <c r="AC132" s="787"/>
      <c r="AD132" s="787"/>
      <c r="AE132" s="788"/>
      <c r="AF132" s="789">
        <v>11.66806104</v>
      </c>
      <c r="AG132" s="787"/>
      <c r="AH132" s="787"/>
      <c r="AI132" s="787"/>
      <c r="AJ132" s="788"/>
      <c r="AK132" s="789">
        <v>11.76714919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491</v>
      </c>
      <c r="W133" s="763"/>
      <c r="X133" s="763"/>
      <c r="Y133" s="763"/>
      <c r="Z133" s="764"/>
      <c r="AA133" s="765">
        <v>10.3</v>
      </c>
      <c r="AB133" s="766"/>
      <c r="AC133" s="766"/>
      <c r="AD133" s="766"/>
      <c r="AE133" s="767"/>
      <c r="AF133" s="765">
        <v>10.9</v>
      </c>
      <c r="AG133" s="766"/>
      <c r="AH133" s="766"/>
      <c r="AI133" s="766"/>
      <c r="AJ133" s="767"/>
      <c r="AK133" s="765">
        <v>11.7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2h6xQQU39AbRlxl0UO+UtdLTw1Ekc80LhiBGSGXUsS0mEGreRHcnkZuuxfrTg00m0HWalIOvzhtZjOBvUp5/mw==" saltValue="5LZZs075eIk7Nr0e+1By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19" zoomScale="85" zoomScaleNormal="85" zoomScaleSheetLayoutView="85" workbookViewId="0">
      <selection activeCell="R14" sqref="R14:V1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389tLiGorgwXmw4XwsUjDzZwh1Q6gAIDOpwPk2BMNHraI9DacbD/MBCAYAQQsK1BWhZ9UH1934MGVudyu19g==" saltValue="OnalHRK4d8v0e/hu+FN+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T13" zoomScale="85" zoomScaleNormal="85" zoomScaleSheetLayoutView="55" workbookViewId="0">
      <selection activeCell="R14" sqref="R14:V1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2rw6t3yMT5ohXSTFW/EuOR3TLjtp1y0UmuJMTaQ0mKKShiRqvU+daGVEbgvpqizIjIrxr9zFQh+9eJP8b06MQ==" saltValue="r4ADMiELmQLaLqj8pqav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zoomScale="85" zoomScaleSheetLayoutView="85" workbookViewId="0">
      <selection activeCell="R14" sqref="R14:V1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500</v>
      </c>
      <c r="AL9" s="1193"/>
      <c r="AM9" s="1193"/>
      <c r="AN9" s="1194"/>
      <c r="AO9" s="313">
        <v>1268496</v>
      </c>
      <c r="AP9" s="313">
        <v>72772</v>
      </c>
      <c r="AQ9" s="314">
        <v>95594</v>
      </c>
      <c r="AR9" s="315">
        <v>-23.9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501</v>
      </c>
      <c r="AL10" s="1193"/>
      <c r="AM10" s="1193"/>
      <c r="AN10" s="1194"/>
      <c r="AO10" s="316">
        <v>62883</v>
      </c>
      <c r="AP10" s="316">
        <v>3608</v>
      </c>
      <c r="AQ10" s="317">
        <v>8521</v>
      </c>
      <c r="AR10" s="318">
        <v>-57.7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502</v>
      </c>
      <c r="AL11" s="1193"/>
      <c r="AM11" s="1193"/>
      <c r="AN11" s="1194"/>
      <c r="AO11" s="316">
        <v>401034</v>
      </c>
      <c r="AP11" s="316">
        <v>23007</v>
      </c>
      <c r="AQ11" s="317">
        <v>14949</v>
      </c>
      <c r="AR11" s="318">
        <v>53.9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503</v>
      </c>
      <c r="AL12" s="1193"/>
      <c r="AM12" s="1193"/>
      <c r="AN12" s="1194"/>
      <c r="AO12" s="316">
        <v>31029</v>
      </c>
      <c r="AP12" s="316">
        <v>1780</v>
      </c>
      <c r="AQ12" s="317">
        <v>2839</v>
      </c>
      <c r="AR12" s="318">
        <v>-37.299999999999997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504</v>
      </c>
      <c r="AL13" s="1193"/>
      <c r="AM13" s="1193"/>
      <c r="AN13" s="1194"/>
      <c r="AO13" s="316" t="s">
        <v>505</v>
      </c>
      <c r="AP13" s="316" t="s">
        <v>505</v>
      </c>
      <c r="AQ13" s="317" t="s">
        <v>505</v>
      </c>
      <c r="AR13" s="318" t="s">
        <v>505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506</v>
      </c>
      <c r="AL14" s="1193"/>
      <c r="AM14" s="1193"/>
      <c r="AN14" s="1194"/>
      <c r="AO14" s="316">
        <v>140480</v>
      </c>
      <c r="AP14" s="316">
        <v>8059</v>
      </c>
      <c r="AQ14" s="317">
        <v>6532</v>
      </c>
      <c r="AR14" s="318">
        <v>23.4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507</v>
      </c>
      <c r="AL15" s="1193"/>
      <c r="AM15" s="1193"/>
      <c r="AN15" s="1194"/>
      <c r="AO15" s="316">
        <v>45489</v>
      </c>
      <c r="AP15" s="316">
        <v>2610</v>
      </c>
      <c r="AQ15" s="317">
        <v>2245</v>
      </c>
      <c r="AR15" s="318">
        <v>16.3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508</v>
      </c>
      <c r="AL16" s="1196"/>
      <c r="AM16" s="1196"/>
      <c r="AN16" s="1197"/>
      <c r="AO16" s="316">
        <v>-140179</v>
      </c>
      <c r="AP16" s="316">
        <v>-8042</v>
      </c>
      <c r="AQ16" s="317">
        <v>-9049</v>
      </c>
      <c r="AR16" s="318">
        <v>-11.1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1809232</v>
      </c>
      <c r="AP17" s="316">
        <v>103794</v>
      </c>
      <c r="AQ17" s="317">
        <v>121631</v>
      </c>
      <c r="AR17" s="318">
        <v>-14.7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513</v>
      </c>
      <c r="AL21" s="1190"/>
      <c r="AM21" s="1190"/>
      <c r="AN21" s="1191"/>
      <c r="AO21" s="328">
        <v>8.43</v>
      </c>
      <c r="AP21" s="329">
        <v>11.23</v>
      </c>
      <c r="AQ21" s="330">
        <v>-2.8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514</v>
      </c>
      <c r="AL22" s="1190"/>
      <c r="AM22" s="1190"/>
      <c r="AN22" s="1191"/>
      <c r="AO22" s="333">
        <v>97.7</v>
      </c>
      <c r="AP22" s="334">
        <v>95.4</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518</v>
      </c>
      <c r="AL32" s="1181"/>
      <c r="AM32" s="1181"/>
      <c r="AN32" s="1182"/>
      <c r="AO32" s="343">
        <v>1327960</v>
      </c>
      <c r="AP32" s="343">
        <v>76184</v>
      </c>
      <c r="AQ32" s="344">
        <v>72579</v>
      </c>
      <c r="AR32" s="345">
        <v>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519</v>
      </c>
      <c r="AL33" s="1181"/>
      <c r="AM33" s="1181"/>
      <c r="AN33" s="1182"/>
      <c r="AO33" s="343" t="s">
        <v>505</v>
      </c>
      <c r="AP33" s="343" t="s">
        <v>505</v>
      </c>
      <c r="AQ33" s="344" t="s">
        <v>505</v>
      </c>
      <c r="AR33" s="345" t="s">
        <v>505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520</v>
      </c>
      <c r="AL34" s="1181"/>
      <c r="AM34" s="1181"/>
      <c r="AN34" s="1182"/>
      <c r="AO34" s="343" t="s">
        <v>505</v>
      </c>
      <c r="AP34" s="343" t="s">
        <v>505</v>
      </c>
      <c r="AQ34" s="344" t="s">
        <v>505</v>
      </c>
      <c r="AR34" s="345" t="s">
        <v>505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521</v>
      </c>
      <c r="AL35" s="1181"/>
      <c r="AM35" s="1181"/>
      <c r="AN35" s="1182"/>
      <c r="AO35" s="343">
        <v>400419</v>
      </c>
      <c r="AP35" s="343">
        <v>22972</v>
      </c>
      <c r="AQ35" s="344">
        <v>21739</v>
      </c>
      <c r="AR35" s="345">
        <v>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522</v>
      </c>
      <c r="AL36" s="1181"/>
      <c r="AM36" s="1181"/>
      <c r="AN36" s="1182"/>
      <c r="AO36" s="343">
        <v>87347</v>
      </c>
      <c r="AP36" s="343">
        <v>5011</v>
      </c>
      <c r="AQ36" s="344">
        <v>2493</v>
      </c>
      <c r="AR36" s="345">
        <v>101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523</v>
      </c>
      <c r="AL37" s="1181"/>
      <c r="AM37" s="1181"/>
      <c r="AN37" s="1182"/>
      <c r="AO37" s="343">
        <v>571</v>
      </c>
      <c r="AP37" s="343">
        <v>33</v>
      </c>
      <c r="AQ37" s="344">
        <v>865</v>
      </c>
      <c r="AR37" s="345">
        <v>-96.2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524</v>
      </c>
      <c r="AL38" s="1184"/>
      <c r="AM38" s="1184"/>
      <c r="AN38" s="1185"/>
      <c r="AO38" s="346" t="s">
        <v>505</v>
      </c>
      <c r="AP38" s="346" t="s">
        <v>505</v>
      </c>
      <c r="AQ38" s="347">
        <v>7</v>
      </c>
      <c r="AR38" s="335" t="s">
        <v>505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525</v>
      </c>
      <c r="AL39" s="1184"/>
      <c r="AM39" s="1184"/>
      <c r="AN39" s="1185"/>
      <c r="AO39" s="343">
        <v>-2253</v>
      </c>
      <c r="AP39" s="343">
        <v>-129</v>
      </c>
      <c r="AQ39" s="344">
        <v>-2840</v>
      </c>
      <c r="AR39" s="345">
        <v>-95.5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526</v>
      </c>
      <c r="AL40" s="1181"/>
      <c r="AM40" s="1181"/>
      <c r="AN40" s="1182"/>
      <c r="AO40" s="343">
        <v>-1169256</v>
      </c>
      <c r="AP40" s="343">
        <v>-67079</v>
      </c>
      <c r="AQ40" s="344">
        <v>-65347</v>
      </c>
      <c r="AR40" s="345">
        <v>2.7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295</v>
      </c>
      <c r="AL41" s="1187"/>
      <c r="AM41" s="1187"/>
      <c r="AN41" s="1188"/>
      <c r="AO41" s="343">
        <v>644788</v>
      </c>
      <c r="AP41" s="343">
        <v>36991</v>
      </c>
      <c r="AQ41" s="344">
        <v>29497</v>
      </c>
      <c r="AR41" s="345">
        <v>25.4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495</v>
      </c>
      <c r="AN49" s="1175" t="s">
        <v>530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531</v>
      </c>
      <c r="AO50" s="360" t="s">
        <v>532</v>
      </c>
      <c r="AP50" s="361" t="s">
        <v>533</v>
      </c>
      <c r="AQ50" s="362" t="s">
        <v>534</v>
      </c>
      <c r="AR50" s="363" t="s">
        <v>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2601105</v>
      </c>
      <c r="AN51" s="365">
        <v>140221</v>
      </c>
      <c r="AO51" s="366">
        <v>-31.9</v>
      </c>
      <c r="AP51" s="367">
        <v>96635</v>
      </c>
      <c r="AQ51" s="368">
        <v>-5</v>
      </c>
      <c r="AR51" s="369">
        <v>-26.9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866054</v>
      </c>
      <c r="AN52" s="373">
        <v>46688</v>
      </c>
      <c r="AO52" s="374">
        <v>-27.8</v>
      </c>
      <c r="AP52" s="375">
        <v>44408</v>
      </c>
      <c r="AQ52" s="376">
        <v>-13</v>
      </c>
      <c r="AR52" s="377">
        <v>-14.8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2707950</v>
      </c>
      <c r="AN53" s="365">
        <v>148389</v>
      </c>
      <c r="AO53" s="366">
        <v>5.8</v>
      </c>
      <c r="AP53" s="367">
        <v>97062</v>
      </c>
      <c r="AQ53" s="368">
        <v>0.4</v>
      </c>
      <c r="AR53" s="369">
        <v>5.4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964413</v>
      </c>
      <c r="AN54" s="373">
        <v>52847</v>
      </c>
      <c r="AO54" s="374">
        <v>13.2</v>
      </c>
      <c r="AP54" s="375">
        <v>50112</v>
      </c>
      <c r="AQ54" s="376">
        <v>12.8</v>
      </c>
      <c r="AR54" s="377">
        <v>0.4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2276657</v>
      </c>
      <c r="AN55" s="365">
        <v>126961</v>
      </c>
      <c r="AO55" s="366">
        <v>-14.4</v>
      </c>
      <c r="AP55" s="367">
        <v>106005</v>
      </c>
      <c r="AQ55" s="368">
        <v>9.1999999999999993</v>
      </c>
      <c r="AR55" s="369">
        <v>-23.6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895687</v>
      </c>
      <c r="AN56" s="373">
        <v>49949</v>
      </c>
      <c r="AO56" s="374">
        <v>-5.5</v>
      </c>
      <c r="AP56" s="375">
        <v>58359</v>
      </c>
      <c r="AQ56" s="376">
        <v>16.5</v>
      </c>
      <c r="AR56" s="377">
        <v>-22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3432835</v>
      </c>
      <c r="AN57" s="365">
        <v>193902</v>
      </c>
      <c r="AO57" s="366">
        <v>52.7</v>
      </c>
      <c r="AP57" s="367">
        <v>98507</v>
      </c>
      <c r="AQ57" s="368">
        <v>-7.1</v>
      </c>
      <c r="AR57" s="369">
        <v>59.8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562600</v>
      </c>
      <c r="AN58" s="373">
        <v>31778</v>
      </c>
      <c r="AO58" s="374">
        <v>-36.4</v>
      </c>
      <c r="AP58" s="375">
        <v>47567</v>
      </c>
      <c r="AQ58" s="376">
        <v>-18.5</v>
      </c>
      <c r="AR58" s="377">
        <v>-17.899999999999999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2071901</v>
      </c>
      <c r="AN59" s="365">
        <v>118863</v>
      </c>
      <c r="AO59" s="366">
        <v>-38.700000000000003</v>
      </c>
      <c r="AP59" s="367">
        <v>113347</v>
      </c>
      <c r="AQ59" s="368">
        <v>15.1</v>
      </c>
      <c r="AR59" s="369">
        <v>-53.8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835936</v>
      </c>
      <c r="AN60" s="373">
        <v>47957</v>
      </c>
      <c r="AO60" s="374">
        <v>50.9</v>
      </c>
      <c r="AP60" s="375">
        <v>58728</v>
      </c>
      <c r="AQ60" s="376">
        <v>23.5</v>
      </c>
      <c r="AR60" s="377">
        <v>27.4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2618090</v>
      </c>
      <c r="AN61" s="380">
        <v>145667</v>
      </c>
      <c r="AO61" s="381">
        <v>-5.3</v>
      </c>
      <c r="AP61" s="382">
        <v>102311</v>
      </c>
      <c r="AQ61" s="383">
        <v>2.5</v>
      </c>
      <c r="AR61" s="369">
        <v>-7.8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824938</v>
      </c>
      <c r="AN62" s="373">
        <v>45844</v>
      </c>
      <c r="AO62" s="374">
        <v>-1.1000000000000001</v>
      </c>
      <c r="AP62" s="375">
        <v>51835</v>
      </c>
      <c r="AQ62" s="376">
        <v>4.3</v>
      </c>
      <c r="AR62" s="377">
        <v>-5.4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cUUspu2OqM/F2BIcva0Uxfta55SuveT6o3mqOunpZhI3WTKlI9ccak4lsQIvsMS2Nfm3B8bnrRs5YL60Npxw==" saltValue="xW2NpXwUaxMAWdp+a2OH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P76" zoomScale="85" zoomScaleNormal="85" zoomScaleSheetLayoutView="55" workbookViewId="0">
      <selection activeCell="R14" sqref="R14:V1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20" spans="125:125" ht="13.5" hidden="1" customHeight="1" x14ac:dyDescent="0.15"/>
    <row r="121" spans="125:125" ht="13.5" hidden="1" customHeight="1" x14ac:dyDescent="0.15">
      <c r="DU121" s="291"/>
    </row>
  </sheetData>
  <sheetProtection algorithmName="SHA-512" hashValue="7M3BMikIonsLvRa73c2V7s7pEfUmYRgYqfi2Bo96FKl45WJtIhOxjTxo6pepvFJmHoNai4tnEaFtporwQhFTwA==" saltValue="yn8PMwXQt0whpBadkGfS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8" zoomScale="85" zoomScaleNormal="85" zoomScaleSheetLayoutView="55" workbookViewId="0">
      <selection activeCell="R14" sqref="R14:V1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sheetData>
  <sheetProtection algorithmName="SHA-512" hashValue="uN02XQ/RwpX04FwXdY24bZGp/MfTpz9skwDo5nvv2TjZD+Z/1ZkCz2alkjN++RL3jCtbUeDA6a/CSUrNpO3QYA==" saltValue="cwVCUvHt3Ts06ECFEOiX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85" zoomScaleNormal="85" zoomScaleSheetLayoutView="100" workbookViewId="0">
      <selection activeCell="R14" sqref="R14:V1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8" t="s">
        <v>3</v>
      </c>
      <c r="D47" s="1198"/>
      <c r="E47" s="1199"/>
      <c r="F47" s="11">
        <v>24.78</v>
      </c>
      <c r="G47" s="12">
        <v>21.67</v>
      </c>
      <c r="H47" s="12">
        <v>19.920000000000002</v>
      </c>
      <c r="I47" s="12">
        <v>20.66</v>
      </c>
      <c r="J47" s="13">
        <v>19.03</v>
      </c>
    </row>
    <row r="48" spans="2:10" ht="57.75" customHeight="1" x14ac:dyDescent="0.15">
      <c r="B48" s="14"/>
      <c r="C48" s="1200" t="s">
        <v>4</v>
      </c>
      <c r="D48" s="1200"/>
      <c r="E48" s="1201"/>
      <c r="F48" s="15">
        <v>2.5099999999999998</v>
      </c>
      <c r="G48" s="16">
        <v>2.67</v>
      </c>
      <c r="H48" s="16">
        <v>3.39</v>
      </c>
      <c r="I48" s="16">
        <v>3.84</v>
      </c>
      <c r="J48" s="17">
        <v>4.47</v>
      </c>
    </row>
    <row r="49" spans="2:10" ht="57.75" customHeight="1" thickBot="1" x14ac:dyDescent="0.2">
      <c r="B49" s="18"/>
      <c r="C49" s="1202" t="s">
        <v>5</v>
      </c>
      <c r="D49" s="1202"/>
      <c r="E49" s="1203"/>
      <c r="F49" s="19">
        <v>7.18</v>
      </c>
      <c r="G49" s="20" t="s">
        <v>551</v>
      </c>
      <c r="H49" s="20" t="s">
        <v>552</v>
      </c>
      <c r="I49" s="20" t="s">
        <v>553</v>
      </c>
      <c r="J49" s="21" t="s">
        <v>554</v>
      </c>
    </row>
    <row r="50" spans="2:10" ht="13.5" customHeight="1" x14ac:dyDescent="0.15"/>
  </sheetData>
  <sheetProtection algorithmName="SHA-512" hashValue="phkfpeubSSqAiA8UXPGnZEdGV5CdZ02cQVDBxrHXvTp57E9soYegl6Qa4gdB8fPhVnXPkJa/VsHmMaHpUuQfug==" saltValue="3DV/hll/laRJ7NNwZ9Po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85" zoomScaleNormal="85" zoomScaleSheetLayoutView="100" workbookViewId="0">
      <selection activeCell="R14" sqref="R14:V1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10" t="s">
        <v>555</v>
      </c>
      <c r="D34" s="1210"/>
      <c r="E34" s="1211"/>
      <c r="F34" s="32">
        <v>2.5</v>
      </c>
      <c r="G34" s="33">
        <v>2.67</v>
      </c>
      <c r="H34" s="33">
        <v>3.38</v>
      </c>
      <c r="I34" s="33">
        <v>3.84</v>
      </c>
      <c r="J34" s="34">
        <v>4.46</v>
      </c>
      <c r="K34" s="22"/>
      <c r="L34" s="22"/>
      <c r="M34" s="22"/>
      <c r="N34" s="22"/>
      <c r="O34" s="22"/>
      <c r="P34" s="22"/>
    </row>
    <row r="35" spans="1:16" ht="39" customHeight="1" x14ac:dyDescent="0.15">
      <c r="A35" s="22"/>
      <c r="B35" s="35"/>
      <c r="C35" s="1204" t="s">
        <v>556</v>
      </c>
      <c r="D35" s="1205"/>
      <c r="E35" s="1206"/>
      <c r="F35" s="36">
        <v>1.55</v>
      </c>
      <c r="G35" s="37">
        <v>1.5</v>
      </c>
      <c r="H35" s="37">
        <v>2.72</v>
      </c>
      <c r="I35" s="37">
        <v>3.05</v>
      </c>
      <c r="J35" s="38">
        <v>3.16</v>
      </c>
      <c r="K35" s="22"/>
      <c r="L35" s="22"/>
      <c r="M35" s="22"/>
      <c r="N35" s="22"/>
      <c r="O35" s="22"/>
      <c r="P35" s="22"/>
    </row>
    <row r="36" spans="1:16" ht="39" customHeight="1" x14ac:dyDescent="0.15">
      <c r="A36" s="22"/>
      <c r="B36" s="35"/>
      <c r="C36" s="1204" t="s">
        <v>557</v>
      </c>
      <c r="D36" s="1205"/>
      <c r="E36" s="1206"/>
      <c r="F36" s="36">
        <v>0.85</v>
      </c>
      <c r="G36" s="37">
        <v>0.77</v>
      </c>
      <c r="H36" s="37">
        <v>1.18</v>
      </c>
      <c r="I36" s="37">
        <v>1.1499999999999999</v>
      </c>
      <c r="J36" s="38">
        <v>1.1599999999999999</v>
      </c>
      <c r="K36" s="22"/>
      <c r="L36" s="22"/>
      <c r="M36" s="22"/>
      <c r="N36" s="22"/>
      <c r="O36" s="22"/>
      <c r="P36" s="22"/>
    </row>
    <row r="37" spans="1:16" ht="39" customHeight="1" x14ac:dyDescent="0.15">
      <c r="A37" s="22"/>
      <c r="B37" s="35"/>
      <c r="C37" s="1204" t="s">
        <v>558</v>
      </c>
      <c r="D37" s="1205"/>
      <c r="E37" s="1206"/>
      <c r="F37" s="36">
        <v>0.56999999999999995</v>
      </c>
      <c r="G37" s="37">
        <v>1.1100000000000001</v>
      </c>
      <c r="H37" s="37">
        <v>1.39</v>
      </c>
      <c r="I37" s="37">
        <v>0.63</v>
      </c>
      <c r="J37" s="38">
        <v>0.72</v>
      </c>
      <c r="K37" s="22"/>
      <c r="L37" s="22"/>
      <c r="M37" s="22"/>
      <c r="N37" s="22"/>
      <c r="O37" s="22"/>
      <c r="P37" s="22"/>
    </row>
    <row r="38" spans="1:16" ht="39" customHeight="1" x14ac:dyDescent="0.15">
      <c r="A38" s="22"/>
      <c r="B38" s="35"/>
      <c r="C38" s="1204" t="s">
        <v>559</v>
      </c>
      <c r="D38" s="1205"/>
      <c r="E38" s="1206"/>
      <c r="F38" s="36">
        <v>0.09</v>
      </c>
      <c r="G38" s="37">
        <v>0.08</v>
      </c>
      <c r="H38" s="37">
        <v>0.05</v>
      </c>
      <c r="I38" s="37">
        <v>7.0000000000000007E-2</v>
      </c>
      <c r="J38" s="38">
        <v>0.1</v>
      </c>
      <c r="K38" s="22"/>
      <c r="L38" s="22"/>
      <c r="M38" s="22"/>
      <c r="N38" s="22"/>
      <c r="O38" s="22"/>
      <c r="P38" s="22"/>
    </row>
    <row r="39" spans="1:16" ht="39" customHeight="1" x14ac:dyDescent="0.15">
      <c r="A39" s="22"/>
      <c r="B39" s="35"/>
      <c r="C39" s="1204" t="s">
        <v>560</v>
      </c>
      <c r="D39" s="1205"/>
      <c r="E39" s="1206"/>
      <c r="F39" s="36">
        <v>0.02</v>
      </c>
      <c r="G39" s="37">
        <v>0.03</v>
      </c>
      <c r="H39" s="37">
        <v>0.04</v>
      </c>
      <c r="I39" s="37">
        <v>0.04</v>
      </c>
      <c r="J39" s="38">
        <v>0.05</v>
      </c>
      <c r="K39" s="22"/>
      <c r="L39" s="22"/>
      <c r="M39" s="22"/>
      <c r="N39" s="22"/>
      <c r="O39" s="22"/>
      <c r="P39" s="22"/>
    </row>
    <row r="40" spans="1:16" ht="39" customHeight="1" x14ac:dyDescent="0.15">
      <c r="A40" s="22"/>
      <c r="B40" s="35"/>
      <c r="C40" s="1204" t="s">
        <v>561</v>
      </c>
      <c r="D40" s="1205"/>
      <c r="E40" s="1206"/>
      <c r="F40" s="36">
        <v>0.03</v>
      </c>
      <c r="G40" s="37">
        <v>0.02</v>
      </c>
      <c r="H40" s="37">
        <v>0.02</v>
      </c>
      <c r="I40" s="37">
        <v>0.03</v>
      </c>
      <c r="J40" s="38">
        <v>0.05</v>
      </c>
      <c r="K40" s="22"/>
      <c r="L40" s="22"/>
      <c r="M40" s="22"/>
      <c r="N40" s="22"/>
      <c r="O40" s="22"/>
      <c r="P40" s="22"/>
    </row>
    <row r="41" spans="1:16" ht="39" customHeight="1" x14ac:dyDescent="0.15">
      <c r="A41" s="22"/>
      <c r="B41" s="35"/>
      <c r="C41" s="1204" t="s">
        <v>562</v>
      </c>
      <c r="D41" s="1205"/>
      <c r="E41" s="1206"/>
      <c r="F41" s="36">
        <v>0</v>
      </c>
      <c r="G41" s="37">
        <v>0</v>
      </c>
      <c r="H41" s="37">
        <v>0</v>
      </c>
      <c r="I41" s="37">
        <v>0</v>
      </c>
      <c r="J41" s="38">
        <v>0</v>
      </c>
      <c r="K41" s="22"/>
      <c r="L41" s="22"/>
      <c r="M41" s="22"/>
      <c r="N41" s="22"/>
      <c r="O41" s="22"/>
      <c r="P41" s="22"/>
    </row>
    <row r="42" spans="1:16" ht="39" customHeight="1" x14ac:dyDescent="0.15">
      <c r="A42" s="22"/>
      <c r="B42" s="39"/>
      <c r="C42" s="1204" t="s">
        <v>563</v>
      </c>
      <c r="D42" s="1205"/>
      <c r="E42" s="1206"/>
      <c r="F42" s="36" t="s">
        <v>505</v>
      </c>
      <c r="G42" s="37" t="s">
        <v>505</v>
      </c>
      <c r="H42" s="37" t="s">
        <v>505</v>
      </c>
      <c r="I42" s="37" t="s">
        <v>505</v>
      </c>
      <c r="J42" s="38" t="s">
        <v>505</v>
      </c>
      <c r="K42" s="22"/>
      <c r="L42" s="22"/>
      <c r="M42" s="22"/>
      <c r="N42" s="22"/>
      <c r="O42" s="22"/>
      <c r="P42" s="22"/>
    </row>
    <row r="43" spans="1:16" ht="39" customHeight="1" thickBot="1" x14ac:dyDescent="0.2">
      <c r="A43" s="22"/>
      <c r="B43" s="40"/>
      <c r="C43" s="1207" t="s">
        <v>564</v>
      </c>
      <c r="D43" s="1208"/>
      <c r="E43" s="1209"/>
      <c r="F43" s="41">
        <v>7.0000000000000007E-2</v>
      </c>
      <c r="G43" s="42">
        <v>0.06</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loqH5lo1ss3xXSOD7ZgPyE9v8Sgpvtn3P9HBHUBAhWrX4KYXrEoKNU21U9X9h4WV8oIxRGhvAUT21ojk7qMmw==" saltValue="czOs/0EuR2Ky53m1v51n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election activeCell="R14" sqref="R14:V1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1485</v>
      </c>
      <c r="L45" s="60">
        <v>1344</v>
      </c>
      <c r="M45" s="60">
        <v>1345</v>
      </c>
      <c r="N45" s="60">
        <v>1336</v>
      </c>
      <c r="O45" s="61">
        <v>1328</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505</v>
      </c>
      <c r="L46" s="64" t="s">
        <v>505</v>
      </c>
      <c r="M46" s="64" t="s">
        <v>505</v>
      </c>
      <c r="N46" s="64" t="s">
        <v>505</v>
      </c>
      <c r="O46" s="65" t="s">
        <v>505</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505</v>
      </c>
      <c r="L47" s="64" t="s">
        <v>505</v>
      </c>
      <c r="M47" s="64" t="s">
        <v>505</v>
      </c>
      <c r="N47" s="64" t="s">
        <v>505</v>
      </c>
      <c r="O47" s="65" t="s">
        <v>505</v>
      </c>
      <c r="P47" s="48"/>
      <c r="Q47" s="48"/>
      <c r="R47" s="48"/>
      <c r="S47" s="48"/>
      <c r="T47" s="48"/>
      <c r="U47" s="48"/>
    </row>
    <row r="48" spans="1:21" ht="30.75" customHeight="1" x14ac:dyDescent="0.15">
      <c r="A48" s="48"/>
      <c r="B48" s="1232"/>
      <c r="C48" s="1233"/>
      <c r="D48" s="62"/>
      <c r="E48" s="1214" t="s">
        <v>15</v>
      </c>
      <c r="F48" s="1214"/>
      <c r="G48" s="1214"/>
      <c r="H48" s="1214"/>
      <c r="I48" s="1214"/>
      <c r="J48" s="1215"/>
      <c r="K48" s="63">
        <v>303</v>
      </c>
      <c r="L48" s="64">
        <v>336</v>
      </c>
      <c r="M48" s="64">
        <v>397</v>
      </c>
      <c r="N48" s="64">
        <v>398</v>
      </c>
      <c r="O48" s="65">
        <v>400</v>
      </c>
      <c r="P48" s="48"/>
      <c r="Q48" s="48"/>
      <c r="R48" s="48"/>
      <c r="S48" s="48"/>
      <c r="T48" s="48"/>
      <c r="U48" s="48"/>
    </row>
    <row r="49" spans="1:21" ht="30.75" customHeight="1" x14ac:dyDescent="0.15">
      <c r="A49" s="48"/>
      <c r="B49" s="1232"/>
      <c r="C49" s="1233"/>
      <c r="D49" s="62"/>
      <c r="E49" s="1214" t="s">
        <v>16</v>
      </c>
      <c r="F49" s="1214"/>
      <c r="G49" s="1214"/>
      <c r="H49" s="1214"/>
      <c r="I49" s="1214"/>
      <c r="J49" s="1215"/>
      <c r="K49" s="63">
        <v>90</v>
      </c>
      <c r="L49" s="64">
        <v>92</v>
      </c>
      <c r="M49" s="64">
        <v>116</v>
      </c>
      <c r="N49" s="64">
        <v>108</v>
      </c>
      <c r="O49" s="65">
        <v>87</v>
      </c>
      <c r="P49" s="48"/>
      <c r="Q49" s="48"/>
      <c r="R49" s="48"/>
      <c r="S49" s="48"/>
      <c r="T49" s="48"/>
      <c r="U49" s="48"/>
    </row>
    <row r="50" spans="1:21" ht="30.75" customHeight="1" x14ac:dyDescent="0.15">
      <c r="A50" s="48"/>
      <c r="B50" s="1232"/>
      <c r="C50" s="1233"/>
      <c r="D50" s="62"/>
      <c r="E50" s="1214" t="s">
        <v>17</v>
      </c>
      <c r="F50" s="1214"/>
      <c r="G50" s="1214"/>
      <c r="H50" s="1214"/>
      <c r="I50" s="1214"/>
      <c r="J50" s="1215"/>
      <c r="K50" s="63">
        <v>1</v>
      </c>
      <c r="L50" s="64">
        <v>1</v>
      </c>
      <c r="M50" s="64">
        <v>1</v>
      </c>
      <c r="N50" s="64">
        <v>1</v>
      </c>
      <c r="O50" s="65">
        <v>1</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505</v>
      </c>
      <c r="L51" s="64" t="s">
        <v>505</v>
      </c>
      <c r="M51" s="64" t="s">
        <v>505</v>
      </c>
      <c r="N51" s="64" t="s">
        <v>505</v>
      </c>
      <c r="O51" s="65" t="s">
        <v>505</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1318</v>
      </c>
      <c r="L52" s="64">
        <v>1219</v>
      </c>
      <c r="M52" s="64">
        <v>1205</v>
      </c>
      <c r="N52" s="64">
        <v>1194</v>
      </c>
      <c r="O52" s="65">
        <v>1171</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561</v>
      </c>
      <c r="L53" s="69">
        <v>554</v>
      </c>
      <c r="M53" s="69">
        <v>654</v>
      </c>
      <c r="N53" s="69">
        <v>649</v>
      </c>
      <c r="O53" s="70">
        <v>645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589</v>
      </c>
      <c r="L57" s="84" t="s">
        <v>589</v>
      </c>
      <c r="M57" s="84" t="s">
        <v>589</v>
      </c>
      <c r="N57" s="84" t="s">
        <v>589</v>
      </c>
      <c r="O57" s="85" t="s">
        <v>589</v>
      </c>
    </row>
    <row r="58" spans="1:21" ht="31.5" customHeight="1" thickBot="1" x14ac:dyDescent="0.2">
      <c r="B58" s="1222"/>
      <c r="C58" s="1223"/>
      <c r="D58" s="1227" t="s">
        <v>27</v>
      </c>
      <c r="E58" s="1228"/>
      <c r="F58" s="1228"/>
      <c r="G58" s="1228"/>
      <c r="H58" s="1228"/>
      <c r="I58" s="1228"/>
      <c r="J58" s="1229"/>
      <c r="K58" s="86" t="s">
        <v>590</v>
      </c>
      <c r="L58" s="87" t="s">
        <v>591</v>
      </c>
      <c r="M58" s="87" t="s">
        <v>589</v>
      </c>
      <c r="N58" s="87" t="s">
        <v>592</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8xQZO9R7Sn3Pqfa2l8RiZIiRPyi+hlyKA37qGiKJ3mDWSfTqVBADYlik/xTT7YksUhjR1OfuhyV/guSWW9BYQ==" saltValue="TqraysKWyFAAMIE10JN/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85" zoomScaleNormal="85" zoomScaleSheetLayoutView="100" workbookViewId="0">
      <selection activeCell="R14" sqref="R14:V1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50" t="s">
        <v>30</v>
      </c>
      <c r="C41" s="1251"/>
      <c r="D41" s="102"/>
      <c r="E41" s="1252" t="s">
        <v>31</v>
      </c>
      <c r="F41" s="1252"/>
      <c r="G41" s="1252"/>
      <c r="H41" s="1253"/>
      <c r="I41" s="103">
        <v>12956</v>
      </c>
      <c r="J41" s="104">
        <v>12744</v>
      </c>
      <c r="K41" s="104">
        <v>12447</v>
      </c>
      <c r="L41" s="104">
        <v>12935</v>
      </c>
      <c r="M41" s="105">
        <v>12496</v>
      </c>
    </row>
    <row r="42" spans="2:13" ht="27.75" customHeight="1" x14ac:dyDescent="0.15">
      <c r="B42" s="1240"/>
      <c r="C42" s="1241"/>
      <c r="D42" s="106"/>
      <c r="E42" s="1244" t="s">
        <v>32</v>
      </c>
      <c r="F42" s="1244"/>
      <c r="G42" s="1244"/>
      <c r="H42" s="1245"/>
      <c r="I42" s="107" t="s">
        <v>505</v>
      </c>
      <c r="J42" s="108" t="s">
        <v>505</v>
      </c>
      <c r="K42" s="108" t="s">
        <v>505</v>
      </c>
      <c r="L42" s="108" t="s">
        <v>505</v>
      </c>
      <c r="M42" s="109" t="s">
        <v>505</v>
      </c>
    </row>
    <row r="43" spans="2:13" ht="27.75" customHeight="1" x14ac:dyDescent="0.15">
      <c r="B43" s="1240"/>
      <c r="C43" s="1241"/>
      <c r="D43" s="106"/>
      <c r="E43" s="1244" t="s">
        <v>33</v>
      </c>
      <c r="F43" s="1244"/>
      <c r="G43" s="1244"/>
      <c r="H43" s="1245"/>
      <c r="I43" s="107">
        <v>6070</v>
      </c>
      <c r="J43" s="108">
        <v>6150</v>
      </c>
      <c r="K43" s="108">
        <v>5672</v>
      </c>
      <c r="L43" s="108">
        <v>5717</v>
      </c>
      <c r="M43" s="109">
        <v>5743</v>
      </c>
    </row>
    <row r="44" spans="2:13" ht="27.75" customHeight="1" x14ac:dyDescent="0.15">
      <c r="B44" s="1240"/>
      <c r="C44" s="1241"/>
      <c r="D44" s="106"/>
      <c r="E44" s="1244" t="s">
        <v>34</v>
      </c>
      <c r="F44" s="1244"/>
      <c r="G44" s="1244"/>
      <c r="H44" s="1245"/>
      <c r="I44" s="107">
        <v>528</v>
      </c>
      <c r="J44" s="108">
        <v>666</v>
      </c>
      <c r="K44" s="108">
        <v>941</v>
      </c>
      <c r="L44" s="108">
        <v>1093</v>
      </c>
      <c r="M44" s="109">
        <v>1127</v>
      </c>
    </row>
    <row r="45" spans="2:13" ht="27.75" customHeight="1" x14ac:dyDescent="0.15">
      <c r="B45" s="1240"/>
      <c r="C45" s="1241"/>
      <c r="D45" s="106"/>
      <c r="E45" s="1244" t="s">
        <v>35</v>
      </c>
      <c r="F45" s="1244"/>
      <c r="G45" s="1244"/>
      <c r="H45" s="1245"/>
      <c r="I45" s="107">
        <v>1634</v>
      </c>
      <c r="J45" s="108">
        <v>1530</v>
      </c>
      <c r="K45" s="108">
        <v>1386</v>
      </c>
      <c r="L45" s="108">
        <v>1296</v>
      </c>
      <c r="M45" s="109">
        <v>1246</v>
      </c>
    </row>
    <row r="46" spans="2:13" ht="27.75" customHeight="1" x14ac:dyDescent="0.15">
      <c r="B46" s="1240"/>
      <c r="C46" s="1241"/>
      <c r="D46" s="110"/>
      <c r="E46" s="1244" t="s">
        <v>36</v>
      </c>
      <c r="F46" s="1244"/>
      <c r="G46" s="1244"/>
      <c r="H46" s="1245"/>
      <c r="I46" s="107" t="s">
        <v>505</v>
      </c>
      <c r="J46" s="108" t="s">
        <v>505</v>
      </c>
      <c r="K46" s="108" t="s">
        <v>505</v>
      </c>
      <c r="L46" s="108" t="s">
        <v>505</v>
      </c>
      <c r="M46" s="109" t="s">
        <v>505</v>
      </c>
    </row>
    <row r="47" spans="2:13" ht="27.75" customHeight="1" x14ac:dyDescent="0.15">
      <c r="B47" s="1240"/>
      <c r="C47" s="1241"/>
      <c r="D47" s="111"/>
      <c r="E47" s="1254" t="s">
        <v>37</v>
      </c>
      <c r="F47" s="1255"/>
      <c r="G47" s="1255"/>
      <c r="H47" s="1256"/>
      <c r="I47" s="107" t="s">
        <v>505</v>
      </c>
      <c r="J47" s="108" t="s">
        <v>505</v>
      </c>
      <c r="K47" s="108" t="s">
        <v>505</v>
      </c>
      <c r="L47" s="108" t="s">
        <v>505</v>
      </c>
      <c r="M47" s="109" t="s">
        <v>505</v>
      </c>
    </row>
    <row r="48" spans="2:13" ht="27.75" customHeight="1" x14ac:dyDescent="0.15">
      <c r="B48" s="1240"/>
      <c r="C48" s="1241"/>
      <c r="D48" s="106"/>
      <c r="E48" s="1244" t="s">
        <v>38</v>
      </c>
      <c r="F48" s="1244"/>
      <c r="G48" s="1244"/>
      <c r="H48" s="1245"/>
      <c r="I48" s="107" t="s">
        <v>505</v>
      </c>
      <c r="J48" s="108" t="s">
        <v>505</v>
      </c>
      <c r="K48" s="108" t="s">
        <v>505</v>
      </c>
      <c r="L48" s="108" t="s">
        <v>505</v>
      </c>
      <c r="M48" s="109" t="s">
        <v>505</v>
      </c>
    </row>
    <row r="49" spans="2:13" ht="27.75" customHeight="1" x14ac:dyDescent="0.15">
      <c r="B49" s="1242"/>
      <c r="C49" s="1243"/>
      <c r="D49" s="106"/>
      <c r="E49" s="1244" t="s">
        <v>39</v>
      </c>
      <c r="F49" s="1244"/>
      <c r="G49" s="1244"/>
      <c r="H49" s="1245"/>
      <c r="I49" s="107">
        <v>4</v>
      </c>
      <c r="J49" s="108">
        <v>4</v>
      </c>
      <c r="K49" s="108">
        <v>20</v>
      </c>
      <c r="L49" s="108">
        <v>7</v>
      </c>
      <c r="M49" s="109">
        <v>6</v>
      </c>
    </row>
    <row r="50" spans="2:13" ht="27.75" customHeight="1" x14ac:dyDescent="0.15">
      <c r="B50" s="1238" t="s">
        <v>40</v>
      </c>
      <c r="C50" s="1239"/>
      <c r="D50" s="112"/>
      <c r="E50" s="1244" t="s">
        <v>41</v>
      </c>
      <c r="F50" s="1244"/>
      <c r="G50" s="1244"/>
      <c r="H50" s="1245"/>
      <c r="I50" s="107">
        <v>2373</v>
      </c>
      <c r="J50" s="108">
        <v>2352</v>
      </c>
      <c r="K50" s="108">
        <v>2223</v>
      </c>
      <c r="L50" s="108">
        <v>2242</v>
      </c>
      <c r="M50" s="109">
        <v>2126</v>
      </c>
    </row>
    <row r="51" spans="2:13" ht="27.75" customHeight="1" x14ac:dyDescent="0.15">
      <c r="B51" s="1240"/>
      <c r="C51" s="1241"/>
      <c r="D51" s="106"/>
      <c r="E51" s="1244" t="s">
        <v>42</v>
      </c>
      <c r="F51" s="1244"/>
      <c r="G51" s="1244"/>
      <c r="H51" s="1245"/>
      <c r="I51" s="107">
        <v>162</v>
      </c>
      <c r="J51" s="108">
        <v>133</v>
      </c>
      <c r="K51" s="108">
        <v>75</v>
      </c>
      <c r="L51" s="108">
        <v>30</v>
      </c>
      <c r="M51" s="109">
        <v>7</v>
      </c>
    </row>
    <row r="52" spans="2:13" ht="27.75" customHeight="1" x14ac:dyDescent="0.15">
      <c r="B52" s="1242"/>
      <c r="C52" s="1243"/>
      <c r="D52" s="106"/>
      <c r="E52" s="1244" t="s">
        <v>43</v>
      </c>
      <c r="F52" s="1244"/>
      <c r="G52" s="1244"/>
      <c r="H52" s="1245"/>
      <c r="I52" s="107">
        <v>13448</v>
      </c>
      <c r="J52" s="108">
        <v>13289</v>
      </c>
      <c r="K52" s="108">
        <v>13077</v>
      </c>
      <c r="L52" s="108">
        <v>13039</v>
      </c>
      <c r="M52" s="109">
        <v>12007</v>
      </c>
    </row>
    <row r="53" spans="2:13" ht="27.75" customHeight="1" thickBot="1" x14ac:dyDescent="0.2">
      <c r="B53" s="1246" t="s">
        <v>44</v>
      </c>
      <c r="C53" s="1247"/>
      <c r="D53" s="113"/>
      <c r="E53" s="1248" t="s">
        <v>45</v>
      </c>
      <c r="F53" s="1248"/>
      <c r="G53" s="1248"/>
      <c r="H53" s="1249"/>
      <c r="I53" s="114">
        <v>5210</v>
      </c>
      <c r="J53" s="115">
        <v>5321</v>
      </c>
      <c r="K53" s="115">
        <v>5090</v>
      </c>
      <c r="L53" s="115">
        <v>5737</v>
      </c>
      <c r="M53" s="116">
        <v>6478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DsAHagyfal2ijfwq25oYxhO3i1yEekncYlp9tfoF9ttF+xSO8FFtkhZl8/W2BEmJlFb7q9w7XXFnnjtJ3rQ2A==" saltValue="1gB1cQEIoRtJulxUpy++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49" zoomScale="70" zoomScaleNormal="70" zoomScaleSheetLayoutView="100" workbookViewId="0">
      <selection activeCell="R14" sqref="R14:V1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265" t="s">
        <v>48</v>
      </c>
      <c r="D55" s="1265"/>
      <c r="E55" s="1266"/>
      <c r="F55" s="128">
        <v>1357</v>
      </c>
      <c r="G55" s="128">
        <v>1393</v>
      </c>
      <c r="H55" s="129">
        <v>1265</v>
      </c>
    </row>
    <row r="56" spans="2:8" ht="52.5" customHeight="1" x14ac:dyDescent="0.15">
      <c r="B56" s="130"/>
      <c r="C56" s="1267" t="s">
        <v>49</v>
      </c>
      <c r="D56" s="1267"/>
      <c r="E56" s="1268"/>
      <c r="F56" s="131">
        <v>426</v>
      </c>
      <c r="G56" s="131">
        <v>376</v>
      </c>
      <c r="H56" s="132">
        <v>351</v>
      </c>
    </row>
    <row r="57" spans="2:8" ht="53.25" customHeight="1" x14ac:dyDescent="0.15">
      <c r="B57" s="130"/>
      <c r="C57" s="1269" t="s">
        <v>50</v>
      </c>
      <c r="D57" s="1269"/>
      <c r="E57" s="1270"/>
      <c r="F57" s="133">
        <v>1507</v>
      </c>
      <c r="G57" s="133">
        <v>1510</v>
      </c>
      <c r="H57" s="134">
        <v>1227</v>
      </c>
    </row>
    <row r="58" spans="2:8" ht="45.75" customHeight="1" x14ac:dyDescent="0.15">
      <c r="B58" s="135"/>
      <c r="C58" s="1257" t="s">
        <v>594</v>
      </c>
      <c r="D58" s="1258"/>
      <c r="E58" s="1259"/>
      <c r="F58" s="136">
        <v>1056</v>
      </c>
      <c r="G58" s="136">
        <v>965</v>
      </c>
      <c r="H58" s="137">
        <v>680</v>
      </c>
    </row>
    <row r="59" spans="2:8" ht="45.75" customHeight="1" x14ac:dyDescent="0.15">
      <c r="B59" s="135"/>
      <c r="C59" s="1257" t="s">
        <v>595</v>
      </c>
      <c r="D59" s="1258"/>
      <c r="E59" s="1259"/>
      <c r="F59" s="136">
        <v>181</v>
      </c>
      <c r="G59" s="136">
        <v>154</v>
      </c>
      <c r="H59" s="137">
        <v>154</v>
      </c>
    </row>
    <row r="60" spans="2:8" ht="45.75" customHeight="1" x14ac:dyDescent="0.15">
      <c r="B60" s="135"/>
      <c r="C60" s="1257" t="s">
        <v>596</v>
      </c>
      <c r="D60" s="1258"/>
      <c r="E60" s="1259"/>
      <c r="F60" s="136">
        <v>49</v>
      </c>
      <c r="G60" s="136">
        <v>91</v>
      </c>
      <c r="H60" s="137">
        <v>107</v>
      </c>
    </row>
    <row r="61" spans="2:8" ht="45.75" customHeight="1" x14ac:dyDescent="0.15">
      <c r="B61" s="135"/>
      <c r="C61" s="1257" t="s">
        <v>597</v>
      </c>
      <c r="D61" s="1258"/>
      <c r="E61" s="1259"/>
      <c r="F61" s="136" t="s">
        <v>599</v>
      </c>
      <c r="G61" s="136">
        <v>84</v>
      </c>
      <c r="H61" s="137">
        <v>82</v>
      </c>
    </row>
    <row r="62" spans="2:8" ht="45.75" customHeight="1" thickBot="1" x14ac:dyDescent="0.2">
      <c r="B62" s="138"/>
      <c r="C62" s="1260" t="s">
        <v>598</v>
      </c>
      <c r="D62" s="1261"/>
      <c r="E62" s="1262"/>
      <c r="F62" s="139">
        <v>34</v>
      </c>
      <c r="G62" s="139">
        <v>37</v>
      </c>
      <c r="H62" s="140">
        <v>40</v>
      </c>
    </row>
    <row r="63" spans="2:8" ht="52.5" customHeight="1" thickBot="1" x14ac:dyDescent="0.2">
      <c r="B63" s="141"/>
      <c r="C63" s="1263" t="s">
        <v>51</v>
      </c>
      <c r="D63" s="1263"/>
      <c r="E63" s="1264"/>
      <c r="F63" s="142">
        <v>3290</v>
      </c>
      <c r="G63" s="142">
        <v>3279</v>
      </c>
      <c r="H63" s="143">
        <v>2843</v>
      </c>
    </row>
    <row r="64" spans="2:8" ht="15" customHeight="1" x14ac:dyDescent="0.15"/>
  </sheetData>
  <sheetProtection algorithmName="SHA-512" hashValue="tiMmt7J4O52mxiaYpmUYA/1udNThB6eZH3HhwgfGtS2b+4fKjtoTWfnzL/QXTDWPVygC/Wxni8mcqFD2J6lLAw==" saltValue="DX2oDwCXgjmqgACEhLaK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22" zoomScale="85" zoomScaleNormal="85" zoomScaleSheetLayoutView="55" workbookViewId="0">
      <selection activeCell="AN43" sqref="AN43:DC47"/>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546</v>
      </c>
      <c r="BQ50" s="1305"/>
      <c r="BR50" s="1305"/>
      <c r="BS50" s="1305"/>
      <c r="BT50" s="1305"/>
      <c r="BU50" s="1305"/>
      <c r="BV50" s="1305"/>
      <c r="BW50" s="1305"/>
      <c r="BX50" s="1305" t="s">
        <v>547</v>
      </c>
      <c r="BY50" s="1305"/>
      <c r="BZ50" s="1305"/>
      <c r="CA50" s="1305"/>
      <c r="CB50" s="1305"/>
      <c r="CC50" s="1305"/>
      <c r="CD50" s="1305"/>
      <c r="CE50" s="1305"/>
      <c r="CF50" s="1305" t="s">
        <v>548</v>
      </c>
      <c r="CG50" s="1305"/>
      <c r="CH50" s="1305"/>
      <c r="CI50" s="1305"/>
      <c r="CJ50" s="1305"/>
      <c r="CK50" s="1305"/>
      <c r="CL50" s="1305"/>
      <c r="CM50" s="1305"/>
      <c r="CN50" s="1305" t="s">
        <v>549</v>
      </c>
      <c r="CO50" s="1305"/>
      <c r="CP50" s="1305"/>
      <c r="CQ50" s="1305"/>
      <c r="CR50" s="1305"/>
      <c r="CS50" s="1305"/>
      <c r="CT50" s="1305"/>
      <c r="CU50" s="1305"/>
      <c r="CV50" s="1305" t="s">
        <v>550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605</v>
      </c>
      <c r="AO51" s="1309"/>
      <c r="AP51" s="1309"/>
      <c r="AQ51" s="1309"/>
      <c r="AR51" s="1309"/>
      <c r="AS51" s="1309"/>
      <c r="AT51" s="1309"/>
      <c r="AU51" s="1309"/>
      <c r="AV51" s="1309"/>
      <c r="AW51" s="1309"/>
      <c r="AX51" s="1309"/>
      <c r="AY51" s="1309"/>
      <c r="AZ51" s="1309"/>
      <c r="BA51" s="1309"/>
      <c r="BB51" s="1309" t="s">
        <v>606</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92.4</v>
      </c>
      <c r="BY51" s="1311"/>
      <c r="BZ51" s="1311"/>
      <c r="CA51" s="1311"/>
      <c r="CB51" s="1311"/>
      <c r="CC51" s="1311"/>
      <c r="CD51" s="1311"/>
      <c r="CE51" s="1311"/>
      <c r="CF51" s="1311">
        <v>90.8</v>
      </c>
      <c r="CG51" s="1311"/>
      <c r="CH51" s="1311"/>
      <c r="CI51" s="1311"/>
      <c r="CJ51" s="1311"/>
      <c r="CK51" s="1311"/>
      <c r="CL51" s="1311"/>
      <c r="CM51" s="1311"/>
      <c r="CN51" s="1311">
        <v>103.2</v>
      </c>
      <c r="CO51" s="1311"/>
      <c r="CP51" s="1311"/>
      <c r="CQ51" s="1311"/>
      <c r="CR51" s="1311"/>
      <c r="CS51" s="1311"/>
      <c r="CT51" s="1311"/>
      <c r="CU51" s="1311"/>
      <c r="CV51" s="1311">
        <v>118.2</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607</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64.900000000000006</v>
      </c>
      <c r="BY53" s="1311"/>
      <c r="BZ53" s="1311"/>
      <c r="CA53" s="1311"/>
      <c r="CB53" s="1311"/>
      <c r="CC53" s="1311"/>
      <c r="CD53" s="1311"/>
      <c r="CE53" s="1311"/>
      <c r="CF53" s="1311">
        <v>70.2</v>
      </c>
      <c r="CG53" s="1311"/>
      <c r="CH53" s="1311"/>
      <c r="CI53" s="1311"/>
      <c r="CJ53" s="1311"/>
      <c r="CK53" s="1311"/>
      <c r="CL53" s="1311"/>
      <c r="CM53" s="1311"/>
      <c r="CN53" s="1311">
        <v>68.599999999999994</v>
      </c>
      <c r="CO53" s="1311"/>
      <c r="CP53" s="1311"/>
      <c r="CQ53" s="1311"/>
      <c r="CR53" s="1311"/>
      <c r="CS53" s="1311"/>
      <c r="CT53" s="1311"/>
      <c r="CU53" s="1311"/>
      <c r="CV53" s="1311">
        <v>66</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608</v>
      </c>
      <c r="AO55" s="1305"/>
      <c r="AP55" s="1305"/>
      <c r="AQ55" s="1305"/>
      <c r="AR55" s="1305"/>
      <c r="AS55" s="1305"/>
      <c r="AT55" s="1305"/>
      <c r="AU55" s="1305"/>
      <c r="AV55" s="1305"/>
      <c r="AW55" s="1305"/>
      <c r="AX55" s="1305"/>
      <c r="AY55" s="1305"/>
      <c r="AZ55" s="1305"/>
      <c r="BA55" s="1305"/>
      <c r="BB55" s="1309" t="s">
        <v>606</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24</v>
      </c>
      <c r="BY55" s="1311"/>
      <c r="BZ55" s="1311"/>
      <c r="CA55" s="1311"/>
      <c r="CB55" s="1311"/>
      <c r="CC55" s="1311"/>
      <c r="CD55" s="1311"/>
      <c r="CE55" s="1311"/>
      <c r="CF55" s="1311">
        <v>19.8</v>
      </c>
      <c r="CG55" s="1311"/>
      <c r="CH55" s="1311"/>
      <c r="CI55" s="1311"/>
      <c r="CJ55" s="1311"/>
      <c r="CK55" s="1311"/>
      <c r="CL55" s="1311"/>
      <c r="CM55" s="1311"/>
      <c r="CN55" s="1311">
        <v>19.8</v>
      </c>
      <c r="CO55" s="1311"/>
      <c r="CP55" s="1311"/>
      <c r="CQ55" s="1311"/>
      <c r="CR55" s="1311"/>
      <c r="CS55" s="1311"/>
      <c r="CT55" s="1311"/>
      <c r="CU55" s="1311"/>
      <c r="CV55" s="1311">
        <v>20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609</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56.1</v>
      </c>
      <c r="BY57" s="1311"/>
      <c r="BZ57" s="1311"/>
      <c r="CA57" s="1311"/>
      <c r="CB57" s="1311"/>
      <c r="CC57" s="1311"/>
      <c r="CD57" s="1311"/>
      <c r="CE57" s="1311"/>
      <c r="CF57" s="1311">
        <v>58.6</v>
      </c>
      <c r="CG57" s="1311"/>
      <c r="CH57" s="1311"/>
      <c r="CI57" s="1311"/>
      <c r="CJ57" s="1311"/>
      <c r="CK57" s="1311"/>
      <c r="CL57" s="1311"/>
      <c r="CM57" s="1311"/>
      <c r="CN57" s="1311">
        <v>59.5</v>
      </c>
      <c r="CO57" s="1311"/>
      <c r="CP57" s="1311"/>
      <c r="CQ57" s="1311"/>
      <c r="CR57" s="1311"/>
      <c r="CS57" s="1311"/>
      <c r="CT57" s="1311"/>
      <c r="CU57" s="1311"/>
      <c r="CV57" s="1311">
        <v>60.5</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610</v>
      </c>
    </row>
    <row r="64" spans="1:109" x14ac:dyDescent="0.15">
      <c r="B64" s="1280"/>
      <c r="G64" s="1287"/>
      <c r="I64" s="1321"/>
      <c r="J64" s="1321"/>
      <c r="K64" s="1321"/>
      <c r="L64" s="1321"/>
      <c r="M64" s="1321"/>
      <c r="N64" s="1322"/>
      <c r="AM64" s="1287"/>
      <c r="AN64" s="1287" t="s">
        <v>602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546</v>
      </c>
      <c r="BQ72" s="1305"/>
      <c r="BR72" s="1305"/>
      <c r="BS72" s="1305"/>
      <c r="BT72" s="1305"/>
      <c r="BU72" s="1305"/>
      <c r="BV72" s="1305"/>
      <c r="BW72" s="1305"/>
      <c r="BX72" s="1305" t="s">
        <v>547</v>
      </c>
      <c r="BY72" s="1305"/>
      <c r="BZ72" s="1305"/>
      <c r="CA72" s="1305"/>
      <c r="CB72" s="1305"/>
      <c r="CC72" s="1305"/>
      <c r="CD72" s="1305"/>
      <c r="CE72" s="1305"/>
      <c r="CF72" s="1305" t="s">
        <v>548</v>
      </c>
      <c r="CG72" s="1305"/>
      <c r="CH72" s="1305"/>
      <c r="CI72" s="1305"/>
      <c r="CJ72" s="1305"/>
      <c r="CK72" s="1305"/>
      <c r="CL72" s="1305"/>
      <c r="CM72" s="1305"/>
      <c r="CN72" s="1305" t="s">
        <v>549</v>
      </c>
      <c r="CO72" s="1305"/>
      <c r="CP72" s="1305"/>
      <c r="CQ72" s="1305"/>
      <c r="CR72" s="1305"/>
      <c r="CS72" s="1305"/>
      <c r="CT72" s="1305"/>
      <c r="CU72" s="1305"/>
      <c r="CV72" s="1305" t="s">
        <v>550</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605</v>
      </c>
      <c r="AO73" s="1309"/>
      <c r="AP73" s="1309"/>
      <c r="AQ73" s="1309"/>
      <c r="AR73" s="1309"/>
      <c r="AS73" s="1309"/>
      <c r="AT73" s="1309"/>
      <c r="AU73" s="1309"/>
      <c r="AV73" s="1309"/>
      <c r="AW73" s="1309"/>
      <c r="AX73" s="1309"/>
      <c r="AY73" s="1309"/>
      <c r="AZ73" s="1309"/>
      <c r="BA73" s="1309"/>
      <c r="BB73" s="1309" t="s">
        <v>606</v>
      </c>
      <c r="BC73" s="1309"/>
      <c r="BD73" s="1309"/>
      <c r="BE73" s="1309"/>
      <c r="BF73" s="1309"/>
      <c r="BG73" s="1309"/>
      <c r="BH73" s="1309"/>
      <c r="BI73" s="1309"/>
      <c r="BJ73" s="1309"/>
      <c r="BK73" s="1309"/>
      <c r="BL73" s="1309"/>
      <c r="BM73" s="1309"/>
      <c r="BN73" s="1309"/>
      <c r="BO73" s="1309"/>
      <c r="BP73" s="1311">
        <v>89.1</v>
      </c>
      <c r="BQ73" s="1311"/>
      <c r="BR73" s="1311"/>
      <c r="BS73" s="1311"/>
      <c r="BT73" s="1311"/>
      <c r="BU73" s="1311"/>
      <c r="BV73" s="1311"/>
      <c r="BW73" s="1311"/>
      <c r="BX73" s="1311">
        <v>92.4</v>
      </c>
      <c r="BY73" s="1311"/>
      <c r="BZ73" s="1311"/>
      <c r="CA73" s="1311"/>
      <c r="CB73" s="1311"/>
      <c r="CC73" s="1311"/>
      <c r="CD73" s="1311"/>
      <c r="CE73" s="1311"/>
      <c r="CF73" s="1311">
        <v>90.8</v>
      </c>
      <c r="CG73" s="1311"/>
      <c r="CH73" s="1311"/>
      <c r="CI73" s="1311"/>
      <c r="CJ73" s="1311"/>
      <c r="CK73" s="1311"/>
      <c r="CL73" s="1311"/>
      <c r="CM73" s="1311"/>
      <c r="CN73" s="1311">
        <v>103.2</v>
      </c>
      <c r="CO73" s="1311"/>
      <c r="CP73" s="1311"/>
      <c r="CQ73" s="1311"/>
      <c r="CR73" s="1311"/>
      <c r="CS73" s="1311"/>
      <c r="CT73" s="1311"/>
      <c r="CU73" s="1311"/>
      <c r="CV73" s="1311">
        <v>118.2</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612</v>
      </c>
      <c r="BC75" s="1309"/>
      <c r="BD75" s="1309"/>
      <c r="BE75" s="1309"/>
      <c r="BF75" s="1309"/>
      <c r="BG75" s="1309"/>
      <c r="BH75" s="1309"/>
      <c r="BI75" s="1309"/>
      <c r="BJ75" s="1309"/>
      <c r="BK75" s="1309"/>
      <c r="BL75" s="1309"/>
      <c r="BM75" s="1309"/>
      <c r="BN75" s="1309"/>
      <c r="BO75" s="1309"/>
      <c r="BP75" s="1311">
        <v>10.4</v>
      </c>
      <c r="BQ75" s="1311"/>
      <c r="BR75" s="1311"/>
      <c r="BS75" s="1311"/>
      <c r="BT75" s="1311"/>
      <c r="BU75" s="1311"/>
      <c r="BV75" s="1311"/>
      <c r="BW75" s="1311"/>
      <c r="BX75" s="1311">
        <v>9.8000000000000007</v>
      </c>
      <c r="BY75" s="1311"/>
      <c r="BZ75" s="1311"/>
      <c r="CA75" s="1311"/>
      <c r="CB75" s="1311"/>
      <c r="CC75" s="1311"/>
      <c r="CD75" s="1311"/>
      <c r="CE75" s="1311"/>
      <c r="CF75" s="1311">
        <v>10.3</v>
      </c>
      <c r="CG75" s="1311"/>
      <c r="CH75" s="1311"/>
      <c r="CI75" s="1311"/>
      <c r="CJ75" s="1311"/>
      <c r="CK75" s="1311"/>
      <c r="CL75" s="1311"/>
      <c r="CM75" s="1311"/>
      <c r="CN75" s="1311">
        <v>10.9</v>
      </c>
      <c r="CO75" s="1311"/>
      <c r="CP75" s="1311"/>
      <c r="CQ75" s="1311"/>
      <c r="CR75" s="1311"/>
      <c r="CS75" s="1311"/>
      <c r="CT75" s="1311"/>
      <c r="CU75" s="1311"/>
      <c r="CV75" s="1311">
        <v>11.7</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608</v>
      </c>
      <c r="AO77" s="1305"/>
      <c r="AP77" s="1305"/>
      <c r="AQ77" s="1305"/>
      <c r="AR77" s="1305"/>
      <c r="AS77" s="1305"/>
      <c r="AT77" s="1305"/>
      <c r="AU77" s="1305"/>
      <c r="AV77" s="1305"/>
      <c r="AW77" s="1305"/>
      <c r="AX77" s="1305"/>
      <c r="AY77" s="1305"/>
      <c r="AZ77" s="1305"/>
      <c r="BA77" s="1305"/>
      <c r="BB77" s="1309" t="s">
        <v>606</v>
      </c>
      <c r="BC77" s="1309"/>
      <c r="BD77" s="1309"/>
      <c r="BE77" s="1309"/>
      <c r="BF77" s="1309"/>
      <c r="BG77" s="1309"/>
      <c r="BH77" s="1309"/>
      <c r="BI77" s="1309"/>
      <c r="BJ77" s="1309"/>
      <c r="BK77" s="1309"/>
      <c r="BL77" s="1309"/>
      <c r="BM77" s="1309"/>
      <c r="BN77" s="1309"/>
      <c r="BO77" s="1309"/>
      <c r="BP77" s="1311">
        <v>37.200000000000003</v>
      </c>
      <c r="BQ77" s="1311"/>
      <c r="BR77" s="1311"/>
      <c r="BS77" s="1311"/>
      <c r="BT77" s="1311"/>
      <c r="BU77" s="1311"/>
      <c r="BV77" s="1311"/>
      <c r="BW77" s="1311"/>
      <c r="BX77" s="1311">
        <v>24</v>
      </c>
      <c r="BY77" s="1311"/>
      <c r="BZ77" s="1311"/>
      <c r="CA77" s="1311"/>
      <c r="CB77" s="1311"/>
      <c r="CC77" s="1311"/>
      <c r="CD77" s="1311"/>
      <c r="CE77" s="1311"/>
      <c r="CF77" s="1311">
        <v>19.8</v>
      </c>
      <c r="CG77" s="1311"/>
      <c r="CH77" s="1311"/>
      <c r="CI77" s="1311"/>
      <c r="CJ77" s="1311"/>
      <c r="CK77" s="1311"/>
      <c r="CL77" s="1311"/>
      <c r="CM77" s="1311"/>
      <c r="CN77" s="1311">
        <v>19.8</v>
      </c>
      <c r="CO77" s="1311"/>
      <c r="CP77" s="1311"/>
      <c r="CQ77" s="1311"/>
      <c r="CR77" s="1311"/>
      <c r="CS77" s="1311"/>
      <c r="CT77" s="1311"/>
      <c r="CU77" s="1311"/>
      <c r="CV77" s="1311">
        <v>20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612</v>
      </c>
      <c r="BC79" s="1309"/>
      <c r="BD79" s="1309"/>
      <c r="BE79" s="1309"/>
      <c r="BF79" s="1309"/>
      <c r="BG79" s="1309"/>
      <c r="BH79" s="1309"/>
      <c r="BI79" s="1309"/>
      <c r="BJ79" s="1309"/>
      <c r="BK79" s="1309"/>
      <c r="BL79" s="1309"/>
      <c r="BM79" s="1309"/>
      <c r="BN79" s="1309"/>
      <c r="BO79" s="1309"/>
      <c r="BP79" s="1311">
        <v>10.1</v>
      </c>
      <c r="BQ79" s="1311"/>
      <c r="BR79" s="1311"/>
      <c r="BS79" s="1311"/>
      <c r="BT79" s="1311"/>
      <c r="BU79" s="1311"/>
      <c r="BV79" s="1311"/>
      <c r="BW79" s="1311"/>
      <c r="BX79" s="1311">
        <v>9.1</v>
      </c>
      <c r="BY79" s="1311"/>
      <c r="BZ79" s="1311"/>
      <c r="CA79" s="1311"/>
      <c r="CB79" s="1311"/>
      <c r="CC79" s="1311"/>
      <c r="CD79" s="1311"/>
      <c r="CE79" s="1311"/>
      <c r="CF79" s="1311">
        <v>8.9</v>
      </c>
      <c r="CG79" s="1311"/>
      <c r="CH79" s="1311"/>
      <c r="CI79" s="1311"/>
      <c r="CJ79" s="1311"/>
      <c r="CK79" s="1311"/>
      <c r="CL79" s="1311"/>
      <c r="CM79" s="1311"/>
      <c r="CN79" s="1311">
        <v>8.8000000000000007</v>
      </c>
      <c r="CO79" s="1311"/>
      <c r="CP79" s="1311"/>
      <c r="CQ79" s="1311"/>
      <c r="CR79" s="1311"/>
      <c r="CS79" s="1311"/>
      <c r="CT79" s="1311"/>
      <c r="CU79" s="1311"/>
      <c r="CV79" s="1311">
        <v>8.9</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D8wLSwXtd/tv90fpkXAPgNmK2rwWBZkLX/YRYjeNXB3nQ3jkG+UJCNZMQgLdslG1hO8R7rp4q6g8p/ia6PQuew==" saltValue="CdJ39LTfFVA4QHaYMsx79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70" zoomScaleNormal="7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613</v>
      </c>
    </row>
  </sheetData>
  <sheetProtection algorithmName="SHA-512" hashValue="iwT0CKSNcgB63EWMGERKGg4mvysg9itKfVX9aRoSyMhuXCE4JncgwSc9D+6pPos7FNTZnWPAOdM/KOHXAsJzwA==" saltValue="v5QnzgsEvuYOe7TnNE7m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D70" zoomScale="85" zoomScaleNormal="85" zoomScaleSheetLayoutView="55" workbookViewId="0">
      <selection activeCell="AE84" sqref="AE8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614</v>
      </c>
    </row>
  </sheetData>
  <sheetProtection algorithmName="SHA-512" hashValue="pBfSxPP747nr/T5l05+EGQSN6Jdcs3iJTSXixIKuwmCP1Jf32IelJxXkGxUNraiU3+JQD+unkxIegn8KF2B+2A==" saltValue="O83D67U1h+KiG+0XD+Ns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140221</v>
      </c>
      <c r="E3" s="162"/>
      <c r="F3" s="163">
        <v>96635</v>
      </c>
      <c r="G3" s="164"/>
      <c r="H3" s="165"/>
    </row>
    <row r="4" spans="1:8" x14ac:dyDescent="0.15">
      <c r="A4" s="166"/>
      <c r="B4" s="167"/>
      <c r="C4" s="168"/>
      <c r="D4" s="169">
        <v>46688</v>
      </c>
      <c r="E4" s="170"/>
      <c r="F4" s="171">
        <v>44408</v>
      </c>
      <c r="G4" s="172"/>
      <c r="H4" s="173"/>
    </row>
    <row r="5" spans="1:8" x14ac:dyDescent="0.15">
      <c r="A5" s="154" t="s">
        <v>538</v>
      </c>
      <c r="B5" s="159"/>
      <c r="C5" s="160"/>
      <c r="D5" s="161">
        <v>148389</v>
      </c>
      <c r="E5" s="162"/>
      <c r="F5" s="163">
        <v>97062</v>
      </c>
      <c r="G5" s="164"/>
      <c r="H5" s="165"/>
    </row>
    <row r="6" spans="1:8" x14ac:dyDescent="0.15">
      <c r="A6" s="166"/>
      <c r="B6" s="167"/>
      <c r="C6" s="168"/>
      <c r="D6" s="169">
        <v>52847</v>
      </c>
      <c r="E6" s="170"/>
      <c r="F6" s="171">
        <v>50112</v>
      </c>
      <c r="G6" s="172"/>
      <c r="H6" s="173"/>
    </row>
    <row r="7" spans="1:8" x14ac:dyDescent="0.15">
      <c r="A7" s="154" t="s">
        <v>539</v>
      </c>
      <c r="B7" s="159"/>
      <c r="C7" s="160"/>
      <c r="D7" s="161">
        <v>126961</v>
      </c>
      <c r="E7" s="162"/>
      <c r="F7" s="163">
        <v>106005</v>
      </c>
      <c r="G7" s="164"/>
      <c r="H7" s="165"/>
    </row>
    <row r="8" spans="1:8" x14ac:dyDescent="0.15">
      <c r="A8" s="166"/>
      <c r="B8" s="167"/>
      <c r="C8" s="168"/>
      <c r="D8" s="169">
        <v>49949</v>
      </c>
      <c r="E8" s="170"/>
      <c r="F8" s="171">
        <v>58359</v>
      </c>
      <c r="G8" s="172"/>
      <c r="H8" s="173"/>
    </row>
    <row r="9" spans="1:8" x14ac:dyDescent="0.15">
      <c r="A9" s="154" t="s">
        <v>540</v>
      </c>
      <c r="B9" s="159"/>
      <c r="C9" s="160"/>
      <c r="D9" s="161">
        <v>193902</v>
      </c>
      <c r="E9" s="162"/>
      <c r="F9" s="163">
        <v>98507</v>
      </c>
      <c r="G9" s="164"/>
      <c r="H9" s="165"/>
    </row>
    <row r="10" spans="1:8" x14ac:dyDescent="0.15">
      <c r="A10" s="166"/>
      <c r="B10" s="167"/>
      <c r="C10" s="168"/>
      <c r="D10" s="169">
        <v>31778</v>
      </c>
      <c r="E10" s="170"/>
      <c r="F10" s="171">
        <v>47567</v>
      </c>
      <c r="G10" s="172"/>
      <c r="H10" s="173"/>
    </row>
    <row r="11" spans="1:8" x14ac:dyDescent="0.15">
      <c r="A11" s="154" t="s">
        <v>541</v>
      </c>
      <c r="B11" s="159"/>
      <c r="C11" s="160"/>
      <c r="D11" s="161">
        <v>118863</v>
      </c>
      <c r="E11" s="162"/>
      <c r="F11" s="163">
        <v>113347</v>
      </c>
      <c r="G11" s="164"/>
      <c r="H11" s="165"/>
    </row>
    <row r="12" spans="1:8" x14ac:dyDescent="0.15">
      <c r="A12" s="166"/>
      <c r="B12" s="167"/>
      <c r="C12" s="174"/>
      <c r="D12" s="169">
        <v>47957</v>
      </c>
      <c r="E12" s="170"/>
      <c r="F12" s="171">
        <v>58728</v>
      </c>
      <c r="G12" s="172"/>
      <c r="H12" s="173"/>
    </row>
    <row r="13" spans="1:8" x14ac:dyDescent="0.15">
      <c r="A13" s="154"/>
      <c r="B13" s="159"/>
      <c r="C13" s="175"/>
      <c r="D13" s="176">
        <v>145667</v>
      </c>
      <c r="E13" s="177"/>
      <c r="F13" s="178">
        <v>102311</v>
      </c>
      <c r="G13" s="179"/>
      <c r="H13" s="165"/>
    </row>
    <row r="14" spans="1:8" x14ac:dyDescent="0.15">
      <c r="A14" s="166"/>
      <c r="B14" s="167"/>
      <c r="C14" s="168"/>
      <c r="D14" s="169">
        <v>45844</v>
      </c>
      <c r="E14" s="170"/>
      <c r="F14" s="171">
        <v>51835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2.5099999999999998</v>
      </c>
      <c r="C19" s="180">
        <f>ROUND(VALUE(SUBSTITUTE(実質収支比率等に係る経年分析!G$48,"▲","-")),2)</f>
        <v>2.67</v>
      </c>
      <c r="D19" s="180">
        <f>ROUND(VALUE(SUBSTITUTE(実質収支比率等に係る経年分析!H$48,"▲","-")),2)</f>
        <v>3.39</v>
      </c>
      <c r="E19" s="180">
        <f>ROUND(VALUE(SUBSTITUTE(実質収支比率等に係る経年分析!I$48,"▲","-")),2)</f>
        <v>3.84</v>
      </c>
      <c r="F19" s="180">
        <f>ROUND(VALUE(SUBSTITUTE(実質収支比率等に係る経年分析!J$48,"▲","-")),2)</f>
        <v>4.47</v>
      </c>
    </row>
    <row r="20" spans="1:11" x14ac:dyDescent="0.15">
      <c r="A20" s="180" t="s">
        <v>55</v>
      </c>
      <c r="B20" s="180">
        <f>ROUND(VALUE(SUBSTITUTE(実質収支比率等に係る経年分析!F$47,"▲","-")),2)</f>
        <v>24.78</v>
      </c>
      <c r="C20" s="180">
        <f>ROUND(VALUE(SUBSTITUTE(実質収支比率等に係る経年分析!G$47,"▲","-")),2)</f>
        <v>21.67</v>
      </c>
      <c r="D20" s="180">
        <f>ROUND(VALUE(SUBSTITUTE(実質収支比率等に係る経年分析!H$47,"▲","-")),2)</f>
        <v>19.920000000000002</v>
      </c>
      <c r="E20" s="180">
        <f>ROUND(VALUE(SUBSTITUTE(実質収支比率等に係る経年分析!I$47,"▲","-")),2)</f>
        <v>20.66</v>
      </c>
      <c r="F20" s="180">
        <f>ROUND(VALUE(SUBSTITUTE(実質収支比率等に係る経年分析!J$47,"▲","-")),2)</f>
        <v>19.03</v>
      </c>
    </row>
    <row r="21" spans="1:11" x14ac:dyDescent="0.15">
      <c r="A21" s="180" t="s">
        <v>56</v>
      </c>
      <c r="B21" s="180">
        <f>IF(ISNUMBER(VALUE(SUBSTITUTE(実質収支比率等に係る経年分析!F$49,"▲","-"))),ROUND(VALUE(SUBSTITUTE(実質収支比率等に係る経年分析!F$49,"▲","-")),2),NA())</f>
        <v>7.18</v>
      </c>
      <c r="C21" s="180">
        <f>IF(ISNUMBER(VALUE(SUBSTITUTE(実質収支比率等に係る経年分析!G$49,"▲","-"))),ROUND(VALUE(SUBSTITUTE(実質収支比率等に係る経年分析!G$49,"▲","-")),2),NA())</f>
        <v>-1.76</v>
      </c>
      <c r="D21" s="180">
        <f>IF(ISNUMBER(VALUE(SUBSTITUTE(実質収支比率等に係る経年分析!H$49,"▲","-"))),ROUND(VALUE(SUBSTITUTE(実質収支比率等に係る経年分析!H$49,"▲","-")),2),NA())</f>
        <v>-3.62</v>
      </c>
      <c r="E21" s="180">
        <f>IF(ISNUMBER(VALUE(SUBSTITUTE(実質収支比率等に係る経年分析!I$49,"▲","-"))),ROUND(VALUE(SUBSTITUTE(実質収支比率等に係る経年分析!I$49,"▲","-")),2),NA())</f>
        <v>-1.26</v>
      </c>
      <c r="F21" s="180">
        <f>IF(ISNUMBER(VALUE(SUBSTITUTE(実質収支比率等に係る経年分析!J$49,"▲","-"))),ROUND(VALUE(SUBSTITUTE(実質収支比率等に係る経年分析!J$49,"▲","-")),2),NA())</f>
        <v>-3.38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東北町介護サービス事業特別会計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東北町農業集落排水事業特別会計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東北町後期高齢者医療特別会計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東北町公共下水道事業特別会計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東北町国民健康保険事業特別会計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0.56999999999999995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0.72</v>
      </c>
    </row>
    <row r="34" spans="1:16" x14ac:dyDescent="0.15">
      <c r="A34" s="181" t="str">
        <f>IF(連結実質赤字比率に係る赤字・黒字の構成分析!C$36="",NA(),連結実質赤字比率に係る赤字・黒字の構成分析!C$36)</f>
        <v>東北町介護保険特別会計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1.1499999999999999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1.1599999999999999</v>
      </c>
    </row>
    <row r="35" spans="1:16" x14ac:dyDescent="0.15">
      <c r="A35" s="181" t="str">
        <f>IF(連結実質赤字比率に係る赤字・黒字の構成分析!C$35="",NA(),連結実質赤字比率に係る赤字・黒字の構成分析!C$35)</f>
        <v>東北町上水道事業会計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1318</v>
      </c>
      <c r="E42" s="182"/>
      <c r="F42" s="182"/>
      <c r="G42" s="182">
        <f>'実質公債費比率（分子）の構造'!L$52</f>
        <v>1219</v>
      </c>
      <c r="H42" s="182"/>
      <c r="I42" s="182"/>
      <c r="J42" s="182">
        <f>'実質公債費比率（分子）の構造'!M$52</f>
        <v>1205</v>
      </c>
      <c r="K42" s="182"/>
      <c r="L42" s="182"/>
      <c r="M42" s="182">
        <f>'実質公債費比率（分子）の構造'!N$52</f>
        <v>1194</v>
      </c>
      <c r="N42" s="182"/>
      <c r="O42" s="182"/>
      <c r="P42" s="182">
        <f>'実質公債費比率（分子）の構造'!O$52</f>
        <v>1171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90</v>
      </c>
      <c r="C45" s="182"/>
      <c r="D45" s="182"/>
      <c r="E45" s="182">
        <f>'実質公債費比率（分子）の構造'!L$49</f>
        <v>92</v>
      </c>
      <c r="F45" s="182"/>
      <c r="G45" s="182"/>
      <c r="H45" s="182">
        <f>'実質公債費比率（分子）の構造'!M$49</f>
        <v>116</v>
      </c>
      <c r="I45" s="182"/>
      <c r="J45" s="182"/>
      <c r="K45" s="182">
        <f>'実質公債費比率（分子）の構造'!N$49</f>
        <v>108</v>
      </c>
      <c r="L45" s="182"/>
      <c r="M45" s="182"/>
      <c r="N45" s="182">
        <f>'実質公債費比率（分子）の構造'!O$49</f>
        <v>87</v>
      </c>
      <c r="O45" s="182"/>
      <c r="P45" s="182"/>
    </row>
    <row r="46" spans="1:16" x14ac:dyDescent="0.15">
      <c r="A46" s="182" t="s">
        <v>67</v>
      </c>
      <c r="B46" s="182">
        <f>'実質公債費比率（分子）の構造'!K$48</f>
        <v>303</v>
      </c>
      <c r="C46" s="182"/>
      <c r="D46" s="182"/>
      <c r="E46" s="182">
        <f>'実質公債費比率（分子）の構造'!L$48</f>
        <v>336</v>
      </c>
      <c r="F46" s="182"/>
      <c r="G46" s="182"/>
      <c r="H46" s="182">
        <f>'実質公債費比率（分子）の構造'!M$48</f>
        <v>397</v>
      </c>
      <c r="I46" s="182"/>
      <c r="J46" s="182"/>
      <c r="K46" s="182">
        <f>'実質公債費比率（分子）の構造'!N$48</f>
        <v>398</v>
      </c>
      <c r="L46" s="182"/>
      <c r="M46" s="182"/>
      <c r="N46" s="182">
        <f>'実質公債費比率（分子）の構造'!O$48</f>
        <v>400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1485</v>
      </c>
      <c r="C49" s="182"/>
      <c r="D49" s="182"/>
      <c r="E49" s="182">
        <f>'実質公債費比率（分子）の構造'!L$45</f>
        <v>1344</v>
      </c>
      <c r="F49" s="182"/>
      <c r="G49" s="182"/>
      <c r="H49" s="182">
        <f>'実質公債費比率（分子）の構造'!M$45</f>
        <v>1345</v>
      </c>
      <c r="I49" s="182"/>
      <c r="J49" s="182"/>
      <c r="K49" s="182">
        <f>'実質公債費比率（分子）の構造'!N$45</f>
        <v>1336</v>
      </c>
      <c r="L49" s="182"/>
      <c r="M49" s="182"/>
      <c r="N49" s="182">
        <f>'実質公債費比率（分子）の構造'!O$45</f>
        <v>1328</v>
      </c>
      <c r="O49" s="182"/>
      <c r="P49" s="182"/>
    </row>
    <row r="50" spans="1:16" x14ac:dyDescent="0.15">
      <c r="A50" s="182" t="s">
        <v>71</v>
      </c>
      <c r="B50" s="182" t="e">
        <f>NA()</f>
        <v>#N/A</v>
      </c>
      <c r="C50" s="182">
        <f>IF(ISNUMBER('実質公債費比率（分子）の構造'!K$53),'実質公債費比率（分子）の構造'!K$53,NA())</f>
        <v>561</v>
      </c>
      <c r="D50" s="182" t="e">
        <f>NA()</f>
        <v>#N/A</v>
      </c>
      <c r="E50" s="182" t="e">
        <f>NA()</f>
        <v>#N/A</v>
      </c>
      <c r="F50" s="182">
        <f>IF(ISNUMBER('実質公債費比率（分子）の構造'!L$53),'実質公債費比率（分子）の構造'!L$53,NA())</f>
        <v>554</v>
      </c>
      <c r="G50" s="182" t="e">
        <f>NA()</f>
        <v>#N/A</v>
      </c>
      <c r="H50" s="182" t="e">
        <f>NA()</f>
        <v>#N/A</v>
      </c>
      <c r="I50" s="182">
        <f>IF(ISNUMBER('実質公債費比率（分子）の構造'!M$53),'実質公債費比率（分子）の構造'!M$53,NA())</f>
        <v>654</v>
      </c>
      <c r="J50" s="182" t="e">
        <f>NA()</f>
        <v>#N/A</v>
      </c>
      <c r="K50" s="182" t="e">
        <f>NA()</f>
        <v>#N/A</v>
      </c>
      <c r="L50" s="182">
        <f>IF(ISNUMBER('実質公債費比率（分子）の構造'!N$53),'実質公債費比率（分子）の構造'!N$53,NA())</f>
        <v>649</v>
      </c>
      <c r="M50" s="182" t="e">
        <f>NA()</f>
        <v>#N/A</v>
      </c>
      <c r="N50" s="182" t="e">
        <f>NA()</f>
        <v>#N/A</v>
      </c>
      <c r="O50" s="182">
        <f>IF(ISNUMBER('実質公債費比率（分子）の構造'!O$53),'実質公債費比率（分子）の構造'!O$53,NA())</f>
        <v>645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13448</v>
      </c>
      <c r="E56" s="181"/>
      <c r="F56" s="181"/>
      <c r="G56" s="181">
        <f>'将来負担比率（分子）の構造'!J$52</f>
        <v>13289</v>
      </c>
      <c r="H56" s="181"/>
      <c r="I56" s="181"/>
      <c r="J56" s="181">
        <f>'将来負担比率（分子）の構造'!K$52</f>
        <v>13077</v>
      </c>
      <c r="K56" s="181"/>
      <c r="L56" s="181"/>
      <c r="M56" s="181">
        <f>'将来負担比率（分子）の構造'!L$52</f>
        <v>13039</v>
      </c>
      <c r="N56" s="181"/>
      <c r="O56" s="181"/>
      <c r="P56" s="181">
        <f>'将来負担比率（分子）の構造'!M$52</f>
        <v>12007</v>
      </c>
    </row>
    <row r="57" spans="1:16" x14ac:dyDescent="0.15">
      <c r="A57" s="181" t="s">
        <v>42</v>
      </c>
      <c r="B57" s="181"/>
      <c r="C57" s="181"/>
      <c r="D57" s="181">
        <f>'将来負担比率（分子）の構造'!I$51</f>
        <v>162</v>
      </c>
      <c r="E57" s="181"/>
      <c r="F57" s="181"/>
      <c r="G57" s="181">
        <f>'将来負担比率（分子）の構造'!J$51</f>
        <v>133</v>
      </c>
      <c r="H57" s="181"/>
      <c r="I57" s="181"/>
      <c r="J57" s="181">
        <f>'将来負担比率（分子）の構造'!K$51</f>
        <v>75</v>
      </c>
      <c r="K57" s="181"/>
      <c r="L57" s="181"/>
      <c r="M57" s="181">
        <f>'将来負担比率（分子）の構造'!L$51</f>
        <v>30</v>
      </c>
      <c r="N57" s="181"/>
      <c r="O57" s="181"/>
      <c r="P57" s="181">
        <f>'将来負担比率（分子）の構造'!M$51</f>
        <v>7</v>
      </c>
    </row>
    <row r="58" spans="1:16" x14ac:dyDescent="0.15">
      <c r="A58" s="181" t="s">
        <v>41</v>
      </c>
      <c r="B58" s="181"/>
      <c r="C58" s="181"/>
      <c r="D58" s="181">
        <f>'将来負担比率（分子）の構造'!I$50</f>
        <v>2373</v>
      </c>
      <c r="E58" s="181"/>
      <c r="F58" s="181"/>
      <c r="G58" s="181">
        <f>'将来負担比率（分子）の構造'!J$50</f>
        <v>2352</v>
      </c>
      <c r="H58" s="181"/>
      <c r="I58" s="181"/>
      <c r="J58" s="181">
        <f>'将来負担比率（分子）の構造'!K$50</f>
        <v>2223</v>
      </c>
      <c r="K58" s="181"/>
      <c r="L58" s="181"/>
      <c r="M58" s="181">
        <f>'将来負担比率（分子）の構造'!L$50</f>
        <v>2242</v>
      </c>
      <c r="N58" s="181"/>
      <c r="O58" s="181"/>
      <c r="P58" s="181">
        <f>'将来負担比率（分子）の構造'!M$50</f>
        <v>2126</v>
      </c>
    </row>
    <row r="59" spans="1:16" x14ac:dyDescent="0.15">
      <c r="A59" s="181" t="s">
        <v>39</v>
      </c>
      <c r="B59" s="181">
        <f>'将来負担比率（分子）の構造'!I$49</f>
        <v>4</v>
      </c>
      <c r="C59" s="181"/>
      <c r="D59" s="181"/>
      <c r="E59" s="181">
        <f>'将来負担比率（分子）の構造'!J$49</f>
        <v>4</v>
      </c>
      <c r="F59" s="181"/>
      <c r="G59" s="181"/>
      <c r="H59" s="181">
        <f>'将来負担比率（分子）の構造'!K$49</f>
        <v>20</v>
      </c>
      <c r="I59" s="181"/>
      <c r="J59" s="181"/>
      <c r="K59" s="181">
        <f>'将来負担比率（分子）の構造'!L$49</f>
        <v>7</v>
      </c>
      <c r="L59" s="181"/>
      <c r="M59" s="181"/>
      <c r="N59" s="181">
        <f>'将来負担比率（分子）の構造'!M$49</f>
        <v>6</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1634</v>
      </c>
      <c r="C62" s="181"/>
      <c r="D62" s="181"/>
      <c r="E62" s="181">
        <f>'将来負担比率（分子）の構造'!J$45</f>
        <v>1530</v>
      </c>
      <c r="F62" s="181"/>
      <c r="G62" s="181"/>
      <c r="H62" s="181">
        <f>'将来負担比率（分子）の構造'!K$45</f>
        <v>1386</v>
      </c>
      <c r="I62" s="181"/>
      <c r="J62" s="181"/>
      <c r="K62" s="181">
        <f>'将来負担比率（分子）の構造'!L$45</f>
        <v>1296</v>
      </c>
      <c r="L62" s="181"/>
      <c r="M62" s="181"/>
      <c r="N62" s="181">
        <f>'将来負担比率（分子）の構造'!M$45</f>
        <v>1246</v>
      </c>
      <c r="O62" s="181"/>
      <c r="P62" s="181"/>
    </row>
    <row r="63" spans="1:16" x14ac:dyDescent="0.15">
      <c r="A63" s="181" t="s">
        <v>34</v>
      </c>
      <c r="B63" s="181">
        <f>'将来負担比率（分子）の構造'!I$44</f>
        <v>528</v>
      </c>
      <c r="C63" s="181"/>
      <c r="D63" s="181"/>
      <c r="E63" s="181">
        <f>'将来負担比率（分子）の構造'!J$44</f>
        <v>666</v>
      </c>
      <c r="F63" s="181"/>
      <c r="G63" s="181"/>
      <c r="H63" s="181">
        <f>'将来負担比率（分子）の構造'!K$44</f>
        <v>941</v>
      </c>
      <c r="I63" s="181"/>
      <c r="J63" s="181"/>
      <c r="K63" s="181">
        <f>'将来負担比率（分子）の構造'!L$44</f>
        <v>1093</v>
      </c>
      <c r="L63" s="181"/>
      <c r="M63" s="181"/>
      <c r="N63" s="181">
        <f>'将来負担比率（分子）の構造'!M$44</f>
        <v>1127</v>
      </c>
      <c r="O63" s="181"/>
      <c r="P63" s="181"/>
    </row>
    <row r="64" spans="1:16" x14ac:dyDescent="0.15">
      <c r="A64" s="181" t="s">
        <v>33</v>
      </c>
      <c r="B64" s="181">
        <f>'将来負担比率（分子）の構造'!I$43</f>
        <v>6070</v>
      </c>
      <c r="C64" s="181"/>
      <c r="D64" s="181"/>
      <c r="E64" s="181">
        <f>'将来負担比率（分子）の構造'!J$43</f>
        <v>6150</v>
      </c>
      <c r="F64" s="181"/>
      <c r="G64" s="181"/>
      <c r="H64" s="181">
        <f>'将来負担比率（分子）の構造'!K$43</f>
        <v>5672</v>
      </c>
      <c r="I64" s="181"/>
      <c r="J64" s="181"/>
      <c r="K64" s="181">
        <f>'将来負担比率（分子）の構造'!L$43</f>
        <v>5717</v>
      </c>
      <c r="L64" s="181"/>
      <c r="M64" s="181"/>
      <c r="N64" s="181">
        <f>'将来負担比率（分子）の構造'!M$43</f>
        <v>5743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12956</v>
      </c>
      <c r="C66" s="181"/>
      <c r="D66" s="181"/>
      <c r="E66" s="181">
        <f>'将来負担比率（分子）の構造'!J$41</f>
        <v>12744</v>
      </c>
      <c r="F66" s="181"/>
      <c r="G66" s="181"/>
      <c r="H66" s="181">
        <f>'将来負担比率（分子）の構造'!K$41</f>
        <v>12447</v>
      </c>
      <c r="I66" s="181"/>
      <c r="J66" s="181"/>
      <c r="K66" s="181">
        <f>'将来負担比率（分子）の構造'!L$41</f>
        <v>12935</v>
      </c>
      <c r="L66" s="181"/>
      <c r="M66" s="181"/>
      <c r="N66" s="181">
        <f>'将来負担比率（分子）の構造'!M$41</f>
        <v>12496</v>
      </c>
      <c r="O66" s="181"/>
      <c r="P66" s="181"/>
    </row>
    <row r="67" spans="1:16" x14ac:dyDescent="0.15">
      <c r="A67" s="181" t="s">
        <v>75</v>
      </c>
      <c r="B67" s="181" t="e">
        <f>NA()</f>
        <v>#N/A</v>
      </c>
      <c r="C67" s="181">
        <f>IF(ISNUMBER('将来負担比率（分子）の構造'!I$53), IF('将来負担比率（分子）の構造'!I$53 &lt; 0, 0, '将来負担比率（分子）の構造'!I$53), NA())</f>
        <v>5210</v>
      </c>
      <c r="D67" s="181" t="e">
        <f>NA()</f>
        <v>#N/A</v>
      </c>
      <c r="E67" s="181" t="e">
        <f>NA()</f>
        <v>#N/A</v>
      </c>
      <c r="F67" s="181">
        <f>IF(ISNUMBER('将来負担比率（分子）の構造'!J$53), IF('将来負担比率（分子）の構造'!J$53 &lt; 0, 0, '将来負担比率（分子）の構造'!J$53), NA())</f>
        <v>5321</v>
      </c>
      <c r="G67" s="181" t="e">
        <f>NA()</f>
        <v>#N/A</v>
      </c>
      <c r="H67" s="181" t="e">
        <f>NA()</f>
        <v>#N/A</v>
      </c>
      <c r="I67" s="181">
        <f>IF(ISNUMBER('将来負担比率（分子）の構造'!K$53), IF('将来負担比率（分子）の構造'!K$53 &lt; 0, 0, '将来負担比率（分子）の構造'!K$53), NA())</f>
        <v>5090</v>
      </c>
      <c r="J67" s="181" t="e">
        <f>NA()</f>
        <v>#N/A</v>
      </c>
      <c r="K67" s="181" t="e">
        <f>NA()</f>
        <v>#N/A</v>
      </c>
      <c r="L67" s="181">
        <f>IF(ISNUMBER('将来負担比率（分子）の構造'!L$53), IF('将来負担比率（分子）の構造'!L$53 &lt; 0, 0, '将来負担比率（分子）の構造'!L$53), NA())</f>
        <v>5737</v>
      </c>
      <c r="M67" s="181" t="e">
        <f>NA()</f>
        <v>#N/A</v>
      </c>
      <c r="N67" s="181" t="e">
        <f>NA()</f>
        <v>#N/A</v>
      </c>
      <c r="O67" s="181">
        <f>IF(ISNUMBER('将来負担比率（分子）の構造'!M$53), IF('将来負担比率（分子）の構造'!M$53 &lt; 0, 0, '将来負担比率（分子）の構造'!M$53), NA())</f>
        <v>6478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1357</v>
      </c>
      <c r="C72" s="185">
        <f>基金残高に係る経年分析!G55</f>
        <v>1393</v>
      </c>
      <c r="D72" s="185">
        <f>基金残高に係る経年分析!H55</f>
        <v>1265</v>
      </c>
    </row>
    <row r="73" spans="1:16" x14ac:dyDescent="0.15">
      <c r="A73" s="184" t="s">
        <v>78</v>
      </c>
      <c r="B73" s="185">
        <f>基金残高に係る経年分析!F56</f>
        <v>426</v>
      </c>
      <c r="C73" s="185">
        <f>基金残高に係る経年分析!G56</f>
        <v>376</v>
      </c>
      <c r="D73" s="185">
        <f>基金残高に係る経年分析!H56</f>
        <v>351</v>
      </c>
    </row>
    <row r="74" spans="1:16" x14ac:dyDescent="0.15">
      <c r="A74" s="184" t="s">
        <v>79</v>
      </c>
      <c r="B74" s="185">
        <f>基金残高に係る経年分析!F57</f>
        <v>1507</v>
      </c>
      <c r="C74" s="185">
        <f>基金残高に係る経年分析!G57</f>
        <v>1510</v>
      </c>
      <c r="D74" s="185">
        <f>基金残高に係る経年分析!H57</f>
        <v>1227</v>
      </c>
    </row>
  </sheetData>
  <sheetProtection algorithmName="SHA-512" hashValue="cB2B8DA6ao4tB5k868GVaGxwwjrD8iy1a1kZ7MJWnFk5C7katvJ0K/2U+dNDvvmsPj9cK5YkGAeMEnRuGVPBhQ==" saltValue="kQOZiA2YLMZZoy5sBGNy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2021-03-02T07:25:10Z</cp:lastPrinted>
  <dcterms:created xsi:type="dcterms:W3CDTF">2021-02-05T00:57:21Z</dcterms:created>
  <dcterms:modified xsi:type="dcterms:W3CDTF">2021-09-21T02:31:52Z</dcterms:modified>
  <cp:category/>
</cp:coreProperties>
</file>