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7.22\部門別フォルダ\02財政課\財政関係\財政状況資料集関係\平成30年度財政状況資料集の作成及び提出について\H30年度 2回目\"/>
    </mc:Choice>
  </mc:AlternateContent>
  <bookViews>
    <workbookView xWindow="0" yWindow="0" windowWidth="28800" windowHeight="12450" tabRatio="806"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CW102" i="12" l="1"/>
  <c r="DB102" i="12"/>
  <c r="DG102" i="12"/>
  <c r="DL102" i="12"/>
  <c r="DQ102" i="12"/>
  <c r="CR102" i="12"/>
  <c r="AF23" i="12" l="1"/>
  <c r="AA23" i="12"/>
  <c r="Q23" i="12"/>
  <c r="V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C34" i="10"/>
  <c r="U34" i="10" s="1"/>
  <c r="AM34" i="10" l="1"/>
  <c r="U35" i="10"/>
  <c r="U36" i="10" s="1"/>
  <c r="U37" i="10" s="1"/>
  <c r="BE34" i="10"/>
  <c r="BE35"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<sst xmlns="http://schemas.openxmlformats.org/spreadsheetml/2006/main" count="1123" uniqueCount="620">
  <si>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</si>
  <si>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</si>
  <si>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</si>
  <si>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</si>
  <si>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</si>
  <si>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</si>
  <si>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</si>
  <si>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</si>
  <si>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</si>
  <si>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</si>
  <si>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</si>
  <si>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</si>
  <si>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</si>
  <si>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</si>
  <si>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</si>
  <si>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</si>
  <si>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</si>
  <si>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</si>
  <si>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</si>
  <si>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</si>
  <si>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</si>
  <si>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</si>
  <si>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</si>
  <si>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</si>
  <si>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</si>
  <si>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</si>
  <si>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</si>
  <si>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</si>
  <si>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</si>
  <si>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</si>
  <si>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</si>
  <si>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</si>
  <si>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</si>
  <si>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</si>
  <si>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</si>
  <si>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</si>
  <si>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</si>
  <si>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</si>
  <si>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</si>
  <si>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</si>
  <si>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</si>
  <si>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</si>
  <si>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</si>
  <si>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</si>
  <si>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</si>
  <si>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</si>
  <si>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</si>
  <si>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</si>
  <si>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</si>
  <si>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</si>
  <si>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</si>
  <si>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</si>
  <si>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</si>
  <si>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</si>
  <si>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</si>
  <si>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</si>
  <si>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</si>
  <si>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</si>
  <si>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</si>
  <si>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</si>
  <si>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</si>
  <si>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</si>
  <si>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</si>
  <si>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</si>
  <si>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</si>
  <si>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</si>
  <si>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</si>
  <si>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</si>
  <si>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</si>
  <si>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</si>
  <si>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</si>
  <si>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</si>
  <si>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</si>
  <si>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</si>
  <si>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</si>
  <si>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</si>
  <si>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</si>
  <si>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</si>
  <si>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</si>
  <si>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</si>
  <si>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</si>
  <si>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</si>
  <si>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</si>
  <si>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</si>
  <si>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</si>
  <si>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</si>
  <si>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</si>
  <si>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</si>
  <si>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</si>
  <si>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</si>
  <si>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</si>
  <si>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</si>
  <si>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</si>
  <si>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</si>
  <si>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</si>
  <si>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</si>
  <si>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</si>
  <si>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</si>
  <si>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</si>
  <si>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</si>
  <si>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</si>
  <si>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</si>
  <si>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</si>
  <si>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</si>
  <si>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</si>
  <si>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</si>
  <si>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</si>
  <si>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</si>
  <si>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</si>
  <si>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</si>
  <si>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</si>
  <si>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</si>
  <si>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</si>
  <si>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</si>
  <si>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</si>
  <si>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</si>
  <si>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</si>
  <si>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</si>
  <si>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</si>
  <si>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</si>
  <si>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</si>
  <si>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</si>
  <si>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</si>
  <si>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</si>
  <si>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</si>
  <si>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</si>
  <si>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</si>
  <si>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</si>
  <si>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</si>
  <si>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</si>
  <si>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</si>
  <si>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</si>
  <si>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</si>
  <si>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</si>
  <si>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</si>
  <si>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</si>
  <si>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</si>
  <si>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</si>
  <si>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</si>
  <si>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</si>
  <si>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</si>
  <si>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</si>
  <si>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</si>
  <si>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</si>
  <si>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</si>
  <si>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</si>
  <si>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</si>
  <si>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</si>
  <si>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</si>
  <si>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</si>
  <si>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</si>
  <si>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</si>
  <si>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</si>
  <si>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</si>
  <si>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</si>
  <si>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</si>
  <si>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</si>
  <si>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</si>
  <si>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</si>
  <si>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</si>
  <si>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</si>
  <si>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</si>
  <si>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</si>
  <si>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</si>
  <si>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</si>
  <si>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</si>
  <si>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</si>
  <si>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</si>
  <si>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</si>
  <si>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</si>
  <si>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</si>
  <si>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</si>
  <si>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</si>
  <si>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</si>
  <si>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</si>
  <si>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</si>
  <si>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</si>
  <si>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</si>
  <si>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</si>
  <si>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</si>
  <si>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</si>
  <si>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</si>
  <si>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</si>
  <si>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</si>
  <si>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</si>
  <si>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</si>
  <si>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</si>
  <si>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</si>
  <si>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</si>
  <si>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</si>
  <si>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</si>
  <si>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</si>
  <si>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</si>
  <si>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</si>
  <si>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</si>
  <si>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</si>
  <si>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</si>
  <si>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</si>
  <si>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</si>
  <si>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</si>
  <si>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</si>
  <si>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</si>
  <si>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</si>
  <si>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</si>
  <si>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</si>
  <si>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</si>
  <si>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</si>
  <si>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</si>
  <si>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</si>
  <si>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</si>
  <si>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</si>
  <si>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</si>
  <si>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</si>
  <si>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</si>
  <si>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青森県東北町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</si>
  <si>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</si>
  <si>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</si>
  <si>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</si>
  <si>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</si>
  <si>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</si>
  <si>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</si>
  <si>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</si>
  <si>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</si>
  <si>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</si>
  <si>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</si>
  <si>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</si>
  <si>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</si>
  <si>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</si>
  <si>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</si>
  <si>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</si>
  <si>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</si>
  <si>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</si>
  <si>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</si>
  <si>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</si>
  <si>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</si>
  <si>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</si>
  <si>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</si>
  <si>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</si>
  <si>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</si>
  <si>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</si>
  <si>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</si>
  <si>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</si>
  <si>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</si>
  <si>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</si>
  <si>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</si>
  <si>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</si>
  <si>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</si>
  <si>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</si>
  <si>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</si>
  <si>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</si>
  <si>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</si>
  <si>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</si>
  <si>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</si>
  <si>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</si>
  <si>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</si>
  <si>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</si>
  <si>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</si>
  <si>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</si>
  <si>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</si>
  <si>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</si>
  <si>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</si>
  <si>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</si>
  <si>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</si>
  <si>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</si>
  <si>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</si>
  <si>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</si>
  <si>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</si>
  <si>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</si>
  <si>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</si>
  <si>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</si>
  <si>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</si>
  <si>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</si>
  <si>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</si>
  <si>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</si>
  <si>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</si>
  <si>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</si>
  <si>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</si>
  <si>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</si>
  <si>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</si>
  <si>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</si>
  <si>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</si>
  <si>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</si>
  <si>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</si>
  <si>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</si>
  <si>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</si>
  <si>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</si>
  <si>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</si>
  <si>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</si>
  <si>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</si>
  <si>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</si>
  <si>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</si>
  <si>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</si>
  <si>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</si>
  <si>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</si>
  <si>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</si>
  <si>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</si>
  <si>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</si>
  <si>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</si>
  <si>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</si>
  <si>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</si>
  <si>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</si>
  <si>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</si>
  <si>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</si>
  <si>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</si>
  <si>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</si>
  <si>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</si>
  <si>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</si>
  <si>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</si>
  <si>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</si>
  <si>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</si>
  <si>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</si>
  <si>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</si>
  <si>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</si>
  <si>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</si>
  <si>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</si>
  <si>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</si>
  <si>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</si>
  <si>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</si>
  <si>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</si>
  <si>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</si>
  <si>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</si>
  <si>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</si>
  <si>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</si>
  <si>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</si>
  <si>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</si>
  <si>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</si>
  <si>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</si>
  <si>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</si>
  <si>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</si>
  <si>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</si>
  <si>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</si>
  <si>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</si>
  <si>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</si>
  <si>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</si>
  <si>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</si>
  <si>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</si>
  <si>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</si>
  <si>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</si>
  <si>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</si>
  <si>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</si>
  <si>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</si>
  <si>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</si>
  <si>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</si>
  <si>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</si>
  <si>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</si>
  <si>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</si>
  <si>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</si>
  <si>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</si>
  <si>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</si>
  <si>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</si>
  <si>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</si>
  <si>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</si>
  <si>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</si>
  <si>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</si>
  <si>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</si>
  <si>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</si>
  <si>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</si>
  <si>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</si>
  <si>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</si>
  <si>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</si>
  <si>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</si>
  <si>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</si>
  <si>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</si>
  <si>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青森県東北町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</si>
  <si>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</si>
  <si>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</si>
  <si>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</si>
  <si>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</si>
  <si>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</si>
  <si>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</si>
  <si>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</si>
  <si>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</si>
  <si>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</si>
  <si>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</si>
  <si>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</si>
  <si>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</si>
  <si>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</si>
  <si>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</si>
  <si>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</si>
  <si>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</si>
  <si>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</si>
  <si>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</si>
  <si>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</si>
  <si>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</si>
  <si>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</si>
  <si>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</si>
  <si>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</si>
  <si>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</si>
  <si>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</si>
  <si>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</si>
  <si>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</si>
  <si>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</si>
  <si>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</si>
  <si>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</si>
  <si>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</si>
  <si>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</si>
  <si>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</si>
  <si>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</si>
  <si>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</si>
  <si>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</si>
  <si>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</si>
  <si>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</si>
  <si>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</si>
  <si>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東北町公共下水道事業特別会計</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</si>
  <si>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</si>
  <si>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</si>
  <si>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</si>
  <si>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</si>
  <si>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</si>
  <si>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</si>
  <si>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</si>
  <si>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</si>
  <si>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</si>
  <si>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</si>
  <si>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</si>
  <si>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</si>
  <si>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</si>
  <si>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</si>
  <si>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</si>
  <si>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</si>
  <si>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</si>
  <si>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</si>
  <si>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</si>
  <si>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</si>
  <si>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</si>
  <si>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</si>
  <si>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</si>
  <si>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</si>
  <si>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</si>
  <si>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</si>
  <si>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</si>
  <si>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</si>
  <si>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</si>
  <si>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</si>
  <si>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</si>
  <si>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</si>
  <si>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</si>
  <si>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</si>
  <si>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</si>
  <si>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</si>
  <si>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</si>
  <si>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</si>
  <si>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</si>
  <si>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</si>
  <si>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</si>
  <si>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</si>
  <si>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</si>
  <si>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</si>
  <si>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</si>
  <si>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</si>
  <si>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</si>
  <si>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</si>
  <si>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</si>
  <si>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</si>
  <si>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</si>
  <si>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</si>
  <si>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</si>
  <si>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</si>
  <si>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</si>
  <si>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</si>
  <si>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</si>
  <si>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</si>
  <si>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</si>
  <si>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</si>
  <si>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</si>
  <si>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</si>
  <si>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</si>
  <si>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</si>
  <si>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</si>
  <si>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東北町公共下水道事業特別会計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</si>
  <si>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</si>
  <si>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</si>
  <si>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</si>
  <si>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東北町農業集落排水事業特別会計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</si>
  <si>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</si>
  <si>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東北町上水道事業会計</t>
    <phoneticPr fontId="5"/>
  </si>
  <si>
    <t>-</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</si>
  <si>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</si>
  <si>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</si>
  <si>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</si>
  <si>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</si>
  <si>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</si>
  <si>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</si>
  <si>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</si>
  <si>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</si>
  <si>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</si>
  <si>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</si>
  <si>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</si>
  <si>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</si>
  <si>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</si>
  <si>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</si>
  <si>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</si>
  <si>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</si>
  <si>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</si>
  <si>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</si>
  <si>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</si>
  <si>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</si>
  <si>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</si>
  <si>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</si>
  <si>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</si>
  <si>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</si>
  <si>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</si>
  <si>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</si>
  <si>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</si>
  <si>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</si>
  <si>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</si>
  <si>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</si>
  <si>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</si>
  <si>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</si>
  <si>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</si>
  <si>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</si>
  <si>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</si>
  <si>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</si>
  <si>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</si>
  <si>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</si>
  <si>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</si>
  <si>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</si>
  <si>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</si>
  <si>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</si>
  <si>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</si>
  <si>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</si>
  <si>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</si>
  <si>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</si>
  <si>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</si>
  <si>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</si>
  <si>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</si>
  <si>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</si>
  <si>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</si>
  <si>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</si>
  <si>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</si>
  <si>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</si>
  <si>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</si>
  <si>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</si>
  <si>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</si>
  <si>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</si>
  <si>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</si>
  <si>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</si>
  <si>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</si>
  <si>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</si>
  <si>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</si>
  <si>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</si>
  <si>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</si>
  <si>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</si>
  <si>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</si>
  <si>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</si>
  <si>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</si>
  <si>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</si>
  <si>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</si>
  <si>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</si>
  <si>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</si>
  <si>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</si>
  <si>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</si>
  <si>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</si>
  <si>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</si>
  <si>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</si>
  <si>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</si>
  <si>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</si>
  <si>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</si>
  <si>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</si>
  <si>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</si>
  <si>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</si>
  <si>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</si>
  <si>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</si>
  <si>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</si>
  <si>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</si>
  <si>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</si>
  <si>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</si>
  <si>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1.76</t>
  </si>
  <si>
    <t>▲ 3.62</t>
  </si>
  <si>
    <t>▲ 1.26</t>
  </si>
  <si>
    <t>一般会計</t>
  </si>
  <si>
    <t>東北町上水道事業会計</t>
  </si>
  <si>
    <t>東北町介護保険特別会計</t>
  </si>
  <si>
    <t>東北町国民健康保険事業特別会計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</si>
  <si>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</si>
  <si>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</si>
  <si>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</si>
  <si>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</si>
  <si>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</si>
  <si>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</si>
  <si>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H25末</t>
    <phoneticPr fontId="5"/>
  </si>
  <si>
    <t>H26末</t>
    <phoneticPr fontId="5"/>
  </si>
  <si>
    <t>H27末</t>
    <phoneticPr fontId="5"/>
  </si>
  <si>
    <t>H28末</t>
    <phoneticPr fontId="5"/>
  </si>
  <si>
    <t>H29末</t>
    <phoneticPr fontId="5"/>
  </si>
  <si>
    <t>東北町土地開発公社</t>
    <rPh sb="0" eb="2">
      <t>トウホク</t>
    </rPh>
    <rPh sb="2" eb="3">
      <t>マチ</t>
    </rPh>
    <rPh sb="3" eb="5">
      <t>トチ</t>
    </rPh>
    <rPh sb="5" eb="7">
      <t>カイハツ</t>
    </rPh>
    <rPh sb="7" eb="9">
      <t>コウシャ</t>
    </rPh>
    <phoneticPr fontId="18"/>
  </si>
  <si>
    <t>株式会社おがわら湖</t>
    <rPh sb="0" eb="4">
      <t>カブシキガイシャ</t>
    </rPh>
    <rPh sb="8" eb="9">
      <t>ミズウミ</t>
    </rPh>
    <phoneticPr fontId="18"/>
  </si>
  <si>
    <t>中部上北広域事業組合</t>
    <rPh sb="0" eb="2">
      <t>チュウブ</t>
    </rPh>
    <rPh sb="2" eb="4">
      <t>カミキタ</t>
    </rPh>
    <rPh sb="4" eb="6">
      <t>コウイキ</t>
    </rPh>
    <rPh sb="6" eb="8">
      <t>ジギョウ</t>
    </rPh>
    <rPh sb="8" eb="10">
      <t>クミアイ</t>
    </rPh>
    <phoneticPr fontId="18"/>
  </si>
  <si>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18"/>
  </si>
  <si>
    <t>上北地方教育・福祉事務組合</t>
    <rPh sb="0" eb="2">
      <t>カミキタ</t>
    </rPh>
    <rPh sb="2" eb="4">
      <t>チホウ</t>
    </rPh>
    <rPh sb="4" eb="6">
      <t>キョウイク</t>
    </rPh>
    <rPh sb="7" eb="9">
      <t>フクシ</t>
    </rPh>
    <rPh sb="9" eb="11">
      <t>ジム</t>
    </rPh>
    <rPh sb="11" eb="13">
      <t>クミアイ</t>
    </rPh>
    <phoneticPr fontId="18"/>
  </si>
  <si>
    <t>十和田地区食肉処理事務組合</t>
    <rPh sb="0" eb="3">
      <t>トワダ</t>
    </rPh>
    <rPh sb="3" eb="5">
      <t>チク</t>
    </rPh>
    <rPh sb="5" eb="7">
      <t>ショクニク</t>
    </rPh>
    <rPh sb="7" eb="9">
      <t>ショリ</t>
    </rPh>
    <rPh sb="9" eb="11">
      <t>ジム</t>
    </rPh>
    <rPh sb="11" eb="13">
      <t>クミアイ</t>
    </rPh>
    <phoneticPr fontId="18"/>
  </si>
  <si>
    <t>青森県市町村総合事務組合</t>
    <rPh sb="0" eb="3">
      <t>アオモリケン</t>
    </rPh>
    <rPh sb="3" eb="6">
      <t>シチョウソン</t>
    </rPh>
    <rPh sb="6" eb="8">
      <t>ソウゴウ</t>
    </rPh>
    <rPh sb="8" eb="10">
      <t>ジム</t>
    </rPh>
    <rPh sb="10" eb="12">
      <t>クミアイ</t>
    </rPh>
    <phoneticPr fontId="18"/>
  </si>
  <si>
    <t>青森県市町村職員退職手当組合</t>
    <rPh sb="0" eb="3">
      <t>アオモリケン</t>
    </rPh>
    <rPh sb="3" eb="6">
      <t>シチョウソン</t>
    </rPh>
    <rPh sb="6" eb="8">
      <t>ショクイン</t>
    </rPh>
    <rPh sb="8" eb="10">
      <t>タイショク</t>
    </rPh>
    <rPh sb="10" eb="12">
      <t>テアテ</t>
    </rPh>
    <rPh sb="12" eb="14">
      <t>クミアイ</t>
    </rPh>
    <phoneticPr fontId="18"/>
  </si>
  <si>
    <t>青森県交通災害共済組合</t>
    <rPh sb="0" eb="3">
      <t>アオモリケン</t>
    </rPh>
    <rPh sb="3" eb="5">
      <t>コウツウ</t>
    </rPh>
    <rPh sb="5" eb="7">
      <t>サイガイ</t>
    </rPh>
    <rPh sb="7" eb="9">
      <t>キョウサイ</t>
    </rPh>
    <rPh sb="9" eb="11">
      <t>クミアイ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</si>
  <si>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8"/>
  </si>
  <si>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</si>
  <si>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t>
    <phoneticPr fontId="2"/>
  </si>
  <si>
    <t>法適用企業</t>
    <rPh sb="0" eb="1">
      <t>ホウ</t>
    </rPh>
    <rPh sb="1" eb="3">
      <t>テキヨウ</t>
    </rPh>
    <rPh sb="3" eb="5">
      <t>キギョウ</t>
    </rPh>
    <phoneticPr fontId="2"/>
  </si>
  <si>
    <t>-</t>
    <phoneticPr fontId="2"/>
  </si>
  <si>
    <t>-</t>
    <phoneticPr fontId="2"/>
  </si>
  <si>
    <t>法適用企業</t>
    <phoneticPr fontId="5"/>
  </si>
  <si>
    <t>法非適用企業</t>
    <phoneticPr fontId="5"/>
  </si>
  <si>
    <t>合併振興基金</t>
    <rPh sb="0" eb="2">
      <t>ガッペイ</t>
    </rPh>
    <rPh sb="2" eb="4">
      <t>シンコウ</t>
    </rPh>
    <rPh sb="4" eb="6">
      <t>キキン</t>
    </rPh>
    <phoneticPr fontId="21"/>
  </si>
  <si>
    <t>公共施設等整備基金</t>
    <rPh sb="0" eb="2">
      <t>コウキョウ</t>
    </rPh>
    <rPh sb="2" eb="5">
      <t>シセツトウ</t>
    </rPh>
    <rPh sb="5" eb="7">
      <t>セイビ</t>
    </rPh>
    <rPh sb="7" eb="9">
      <t>キキン</t>
    </rPh>
    <phoneticPr fontId="21"/>
  </si>
  <si>
    <t>がん検診事業基金</t>
    <rPh sb="2" eb="4">
      <t>ケンシン</t>
    </rPh>
    <rPh sb="4" eb="6">
      <t>ジギョウ</t>
    </rPh>
    <rPh sb="6" eb="8">
      <t>キキン</t>
    </rPh>
    <phoneticPr fontId="21"/>
  </si>
  <si>
    <t>学校給食費給付金交付事業基金</t>
    <rPh sb="0" eb="2">
      <t>ガッコウ</t>
    </rPh>
    <rPh sb="2" eb="4">
      <t>キュウショク</t>
    </rPh>
    <rPh sb="4" eb="5">
      <t>ヒ</t>
    </rPh>
    <rPh sb="5" eb="8">
      <t>キュウフキン</t>
    </rPh>
    <rPh sb="8" eb="10">
      <t>コウフ</t>
    </rPh>
    <rPh sb="10" eb="12">
      <t>ジギョウ</t>
    </rPh>
    <rPh sb="12" eb="14">
      <t>キキン</t>
    </rPh>
    <phoneticPr fontId="23"/>
  </si>
  <si>
    <t>小学生医療費助成基金</t>
    <rPh sb="0" eb="3">
      <t>ショウガクセイ</t>
    </rPh>
    <rPh sb="3" eb="6">
      <t>イリョウヒ</t>
    </rPh>
    <rPh sb="6" eb="8">
      <t>ジョセイ</t>
    </rPh>
    <rPh sb="8" eb="10">
      <t>キキン</t>
    </rPh>
    <phoneticPr fontId="2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</si>
  <si>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</si>
  <si>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</si>
  <si>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</si>
  <si>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は若干減少したものの、類似団体と比較して依然と高い水準にある。ほぼ同時期に実施された小学校の改築及び改修事業に伴う起債発行の影響により将来負担比率が上昇すると見込まれるが、可能な限り新規地方債の発行の抑制、公共施設等の維持管理に要する経費の抑制に努め財政健全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</si>
  <si>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</si>
  <si>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</si>
  <si>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</si>
  <si>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</si>
  <si>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</si>
  <si>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</si>
  <si>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１年度から平成２８年度まで実施した繰上償還の影響により実質公債費比率及び将来負担比率は減少傾向にあったものの、耐震に伴う中学校改築事業時に発行した地方債償還の開始、ほぼ同時期に実施された２校の小学校改築・改修事業に伴う新規地方債の発行等の影響により上昇傾向となっている。いづれの数値も類似団体と比較して高い水準にあるため、これまで以上に事務事業の見直しを更に進め、投資的事業の縮減を図り、新規地方債の発行額を抑制し、健全な財政運営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</si>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</sst>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4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7" fillId="0" borderId="137" xfId="12" applyNumberFormat="1" applyFont="1" applyBorder="1" applyAlignment="1" applyProtection="1">
      <alignment horizontal="right" vertical="center" shrinkToFit="1"/>
      <protection locked="0"/>
    </xf>
    <xf numFmtId="187" fontId="37"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7" fillId="0" borderId="136" xfId="14" applyNumberFormat="1" applyFont="1" applyBorder="1" applyAlignment="1" applyProtection="1">
      <alignment horizontal="right" vertical="center" shrinkToFit="1"/>
      <protection locked="0"/>
    </xf>
    <xf numFmtId="177" fontId="37" fillId="0" borderId="137" xfId="14" applyNumberFormat="1" applyFont="1" applyBorder="1" applyAlignment="1" applyProtection="1">
      <alignment horizontal="right" vertical="center" shrinkToFit="1"/>
      <protection locked="0"/>
    </xf>
    <xf numFmtId="177" fontId="37" fillId="0" borderId="138" xfId="14" applyNumberFormat="1" applyFont="1" applyBorder="1" applyAlignment="1" applyProtection="1">
      <alignment horizontal="right" vertical="center" shrinkToFit="1"/>
      <protection locked="0"/>
    </xf>
    <xf numFmtId="177" fontId="37" fillId="0" borderId="139" xfId="14" applyNumberFormat="1" applyFont="1" applyBorder="1" applyAlignment="1" applyProtection="1">
      <alignment horizontal="right" vertical="center" shrinkToFit="1"/>
      <protection locked="0"/>
    </xf>
    <xf numFmtId="177" fontId="37" fillId="0" borderId="140" xfId="14" applyNumberFormat="1" applyFont="1" applyBorder="1" applyAlignment="1" applyProtection="1">
      <alignment horizontal="right" vertical="center" shrinkToFit="1"/>
      <protection locked="0"/>
    </xf>
    <xf numFmtId="177" fontId="37" fillId="0" borderId="141" xfId="12" applyNumberFormat="1" applyFont="1" applyBorder="1" applyAlignment="1" applyProtection="1">
      <alignment horizontal="right" vertical="center" shrinkToFit="1"/>
      <protection locked="0"/>
    </xf>
    <xf numFmtId="177" fontId="37" fillId="0" borderId="115" xfId="14"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177" fontId="37" fillId="0" borderId="117" xfId="14" applyNumberFormat="1" applyFont="1" applyBorder="1" applyAlignment="1" applyProtection="1">
      <alignment horizontal="right" vertical="center" shrinkToFit="1"/>
      <protection locked="0"/>
    </xf>
    <xf numFmtId="177" fontId="37" fillId="0" borderId="118" xfId="14" applyNumberFormat="1" applyFont="1" applyBorder="1" applyAlignment="1" applyProtection="1">
      <alignment horizontal="right" vertical="center" shrinkToFit="1"/>
      <protection locked="0"/>
    </xf>
    <xf numFmtId="177" fontId="37" fillId="0" borderId="113" xfId="14" applyNumberFormat="1" applyFont="1" applyBorder="1" applyAlignment="1" applyProtection="1">
      <alignment horizontal="right" vertical="center" shrinkToFit="1"/>
      <protection locked="0"/>
    </xf>
    <xf numFmtId="177" fontId="37" fillId="0" borderId="119" xfId="14"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187" fontId="37" fillId="0" borderId="116"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177" fontId="37" fillId="0" borderId="102"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7"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7" fillId="8" borderId="129" xfId="12" applyNumberFormat="1" applyFont="1" applyFill="1" applyBorder="1" applyAlignment="1" applyProtection="1">
      <alignment horizontal="right" vertical="center" shrinkToFit="1"/>
      <protection locked="0"/>
    </xf>
    <xf numFmtId="177" fontId="37" fillId="8" borderId="134"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xmlns:c16r2="http://schemas.microsoft.com/office/drawing/2015/06/chart">
            <c:ext xmlns:c16="http://schemas.microsoft.com/office/drawing/2014/chart" uri="{C3380CC4-5D6E-409C-BE32-E72D297353CC}">
              <c16:uniqueId val="{00000000-D0F5-4F55-9ED2-293E933281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205935</c:v>
                </c:pt>
                <c:pt idx="1">
                  <c:v>140221</c:v>
                </c:pt>
                <c:pt idx="2">
                  <c:v>148389</c:v>
                </c:pt>
                <c:pt idx="3">
                  <c:v>126961</c:v>
                </c:pt>
                <c:pt idx="4">
                  <c:v>193902</c:v>
                </c:pt>
              </c:numCache>
            </c:numRef>
          </c:val>
          <c:smooth val="0"/>
          <c:extLst xmlns:c16r2="http://schemas.microsoft.com/office/drawing/2015/06/chart">
            <c:ext xmlns:c16="http://schemas.microsoft.com/office/drawing/2014/chart" uri="{C3380CC4-5D6E-409C-BE32-E72D297353CC}">
              <c16:uniqueId val="{00000001-D0F5-4F55-9ED2-293E933281A1}"/>
            </c:ext>
          </c:extLst>
        </c:ser>
        <c:dLbls>
          <c:showLegendKey val="0"/>
          <c:showVal val="0"/>
          <c:showCatName val="0"/>
          <c:showSerName val="0"/>
          <c:showPercent val="0"/>
          <c:showBubbleSize val="0"/>
        </c:dLbls>
        <c:marker val="1"/>
        <c:smooth val="0"/>
        <c:axId val="369773432"/>
        <c:axId val="369778136"/>
      </c:lineChart>
      <c:catAx>
        <c:axId val="369773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778136"/>
        <c:crosses val="autoZero"/>
        <c:auto val="1"/>
        <c:lblAlgn val="ctr"/>
        <c:lblOffset val="100"/>
        <c:tickLblSkip val="1"/>
        <c:tickMarkSkip val="1"/>
        <c:noMultiLvlLbl val="0"/>
      </c:catAx>
      <c:valAx>
        <c:axId val="3697781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773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2.68</c:v>
                </c:pt>
                <c:pt idx="1">
                  <c:v>2.5099999999999998</c:v>
                </c:pt>
                <c:pt idx="2">
                  <c:v>2.67</c:v>
                </c:pt>
                <c:pt idx="3">
                  <c:v>3.39</c:v>
                </c:pt>
                <c:pt idx="4">
                  <c:v>3.84</c:v>
                </c:pt>
              </c:numCache>
            </c:numRef>
          </c:val>
          <c:extLst xmlns:c16r2="http://schemas.microsoft.com/office/drawing/2015/06/chart">
            <c:ext xmlns:c16="http://schemas.microsoft.com/office/drawing/2014/chart" uri="{C3380CC4-5D6E-409C-BE32-E72D297353CC}">
              <c16:uniqueId val="{00000000-E3DE-47CF-B555-1AA8996702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21.95</c:v>
                </c:pt>
                <c:pt idx="1">
                  <c:v>24.78</c:v>
                </c:pt>
                <c:pt idx="2">
                  <c:v>21.67</c:v>
                </c:pt>
                <c:pt idx="3">
                  <c:v>19.920000000000002</c:v>
                </c:pt>
                <c:pt idx="4">
                  <c:v>20.66</c:v>
                </c:pt>
              </c:numCache>
            </c:numRef>
          </c:val>
          <c:extLst xmlns:c16r2="http://schemas.microsoft.com/office/drawing/2015/06/chart">
            <c:ext xmlns:c16="http://schemas.microsoft.com/office/drawing/2014/chart" uri="{C3380CC4-5D6E-409C-BE32-E72D297353CC}">
              <c16:uniqueId val="{00000001-E3DE-47CF-B555-1AA8996702E8}"/>
            </c:ext>
          </c:extLst>
        </c:ser>
        <c:dLbls>
          <c:showLegendKey val="0"/>
          <c:showVal val="0"/>
          <c:showCatName val="0"/>
          <c:showSerName val="0"/>
          <c:showPercent val="0"/>
          <c:showBubbleSize val="0"/>
        </c:dLbls>
        <c:gapWidth val="250"/>
        <c:overlap val="100"/>
        <c:axId val="369774216"/>
        <c:axId val="36977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2.0299999999999998</c:v>
                </c:pt>
                <c:pt idx="1">
                  <c:v>7.18</c:v>
                </c:pt>
                <c:pt idx="2">
                  <c:v>-1.76</c:v>
                </c:pt>
                <c:pt idx="3">
                  <c:v>-3.62</c:v>
                </c:pt>
                <c:pt idx="4">
                  <c:v>-1.26</c:v>
                </c:pt>
              </c:numCache>
            </c:numRef>
          </c:val>
          <c:smooth val="0"/>
          <c:extLst xmlns:c16r2="http://schemas.microsoft.com/office/drawing/2015/06/chart">
            <c:ext xmlns:c16="http://schemas.microsoft.com/office/drawing/2014/chart" uri="{C3380CC4-5D6E-409C-BE32-E72D297353CC}">
              <c16:uniqueId val="{00000002-E3DE-47CF-B555-1AA8996702E8}"/>
            </c:ext>
          </c:extLst>
        </c:ser>
        <c:dLbls>
          <c:showLegendKey val="0"/>
          <c:showVal val="0"/>
          <c:showCatName val="0"/>
          <c:showSerName val="0"/>
          <c:showPercent val="0"/>
          <c:showBubbleSize val="0"/>
        </c:dLbls>
        <c:marker val="1"/>
        <c:smooth val="0"/>
        <c:axId val="369774216"/>
        <c:axId val="369774608"/>
      </c:lineChart>
      <c:catAx>
        <c:axId val="36977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774608"/>
        <c:crosses val="autoZero"/>
        <c:auto val="1"/>
        <c:lblAlgn val="ctr"/>
        <c:lblOffset val="100"/>
        <c:tickLblSkip val="1"/>
        <c:tickMarkSkip val="1"/>
        <c:noMultiLvlLbl val="0"/>
      </c:catAx>
      <c:valAx>
        <c:axId val="36977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7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0.06</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3AC-45A7-BA6A-EADB210DA2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3AC-45A7-BA6A-EADB210DA20B}"/>
            </c:ext>
          </c:extLst>
        </c:ser>
        <c:ser>
          <c:idx val="2"/>
          <c:order val="2"/>
          <c:tx>
            <c:strRef>
              <c:f>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3AC-45A7-BA6A-EADB210DA20B}"/>
            </c:ext>
          </c:extLst>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93AC-45A7-BA6A-EADB210DA20B}"/>
            </c:ext>
          </c:extLst>
        </c:ser>
        <c:ser>
          <c:idx val="4"/>
          <c:order val="4"/>
          <c:tx>
            <c:strRef>
              <c:f>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93AC-45A7-BA6A-EADB210DA20B}"/>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0.09</c:v>
                </c:pt>
                <c:pt idx="4">
                  <c:v>#N/A</c:v>
                </c:pt>
                <c:pt idx="5">
                  <c:v>0.08</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5-93AC-45A7-BA6A-EADB210DA20B}"/>
            </c:ext>
          </c:extLst>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0.22</c:v>
                </c:pt>
                <c:pt idx="2">
                  <c:v>#N/A</c:v>
                </c:pt>
                <c:pt idx="3">
                  <c:v>0.56999999999999995</c:v>
                </c:pt>
                <c:pt idx="4">
                  <c:v>#N/A</c:v>
                </c:pt>
                <c:pt idx="5">
                  <c:v>1.1100000000000001</c:v>
                </c:pt>
                <c:pt idx="6">
                  <c:v>#N/A</c:v>
                </c:pt>
                <c:pt idx="7">
                  <c:v>1.39</c:v>
                </c:pt>
                <c:pt idx="8">
                  <c:v>#N/A</c:v>
                </c:pt>
                <c:pt idx="9">
                  <c:v>0.63</c:v>
                </c:pt>
              </c:numCache>
            </c:numRef>
          </c:val>
          <c:extLst xmlns:c16r2="http://schemas.microsoft.com/office/drawing/2015/06/chart">
            <c:ext xmlns:c16="http://schemas.microsoft.com/office/drawing/2014/chart" uri="{C3380CC4-5D6E-409C-BE32-E72D297353CC}">
              <c16:uniqueId val="{00000006-93AC-45A7-BA6A-EADB210DA20B}"/>
            </c:ext>
          </c:extLst>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0.76</c:v>
                </c:pt>
                <c:pt idx="2">
                  <c:v>#N/A</c:v>
                </c:pt>
                <c:pt idx="3">
                  <c:v>0.85</c:v>
                </c:pt>
                <c:pt idx="4">
                  <c:v>#N/A</c:v>
                </c:pt>
                <c:pt idx="5">
                  <c:v>0.77</c:v>
                </c:pt>
                <c:pt idx="6">
                  <c:v>#N/A</c:v>
                </c:pt>
                <c:pt idx="7">
                  <c:v>1.18</c:v>
                </c:pt>
                <c:pt idx="8">
                  <c:v>#N/A</c:v>
                </c:pt>
                <c:pt idx="9">
                  <c:v>1.1499999999999999</c:v>
                </c:pt>
              </c:numCache>
            </c:numRef>
          </c:val>
          <c:extLst xmlns:c16r2="http://schemas.microsoft.com/office/drawing/2015/06/chart">
            <c:ext xmlns:c16="http://schemas.microsoft.com/office/drawing/2014/chart" uri="{C3380CC4-5D6E-409C-BE32-E72D297353CC}">
              <c16:uniqueId val="{00000007-93AC-45A7-BA6A-EADB210DA20B}"/>
            </c:ext>
          </c:extLst>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1.72</c:v>
                </c:pt>
                <c:pt idx="2">
                  <c:v>#N/A</c:v>
                </c:pt>
                <c:pt idx="3">
                  <c:v>1.55</c:v>
                </c:pt>
                <c:pt idx="4">
                  <c:v>#N/A</c:v>
                </c:pt>
                <c:pt idx="5">
                  <c:v>1.5</c:v>
                </c:pt>
                <c:pt idx="6">
                  <c:v>#N/A</c:v>
                </c:pt>
                <c:pt idx="7">
                  <c:v>2.72</c:v>
                </c:pt>
                <c:pt idx="8">
                  <c:v>#N/A</c:v>
                </c:pt>
                <c:pt idx="9">
                  <c:v>3.05</c:v>
                </c:pt>
              </c:numCache>
            </c:numRef>
          </c:val>
          <c:extLst xmlns:c16r2="http://schemas.microsoft.com/office/drawing/2015/06/chart">
            <c:ext xmlns:c16="http://schemas.microsoft.com/office/drawing/2014/chart" uri="{C3380CC4-5D6E-409C-BE32-E72D297353CC}">
              <c16:uniqueId val="{00000008-93AC-45A7-BA6A-EADB210DA2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2.68</c:v>
                </c:pt>
                <c:pt idx="2">
                  <c:v>#N/A</c:v>
                </c:pt>
                <c:pt idx="3">
                  <c:v>2.5</c:v>
                </c:pt>
                <c:pt idx="4">
                  <c:v>#N/A</c:v>
                </c:pt>
                <c:pt idx="5">
                  <c:v>2.67</c:v>
                </c:pt>
                <c:pt idx="6">
                  <c:v>#N/A</c:v>
                </c:pt>
                <c:pt idx="7">
                  <c:v>3.38</c:v>
                </c:pt>
                <c:pt idx="8">
                  <c:v>#N/A</c:v>
                </c:pt>
                <c:pt idx="9">
                  <c:v>3.84</c:v>
                </c:pt>
              </c:numCache>
            </c:numRef>
          </c:val>
          <c:extLst xmlns:c16r2="http://schemas.microsoft.com/office/drawing/2015/06/chart">
            <c:ext xmlns:c16="http://schemas.microsoft.com/office/drawing/2014/chart" uri="{C3380CC4-5D6E-409C-BE32-E72D297353CC}">
              <c16:uniqueId val="{00000009-93AC-45A7-BA6A-EADB210DA20B}"/>
            </c:ext>
          </c:extLst>
        </c:ser>
        <c:dLbls>
          <c:showLegendKey val="0"/>
          <c:showVal val="0"/>
          <c:showCatName val="0"/>
          <c:showSerName val="0"/>
          <c:showPercent val="0"/>
          <c:showBubbleSize val="0"/>
        </c:dLbls>
        <c:gapWidth val="150"/>
        <c:overlap val="100"/>
        <c:axId val="369778920"/>
        <c:axId val="369776568"/>
      </c:barChart>
      <c:catAx>
        <c:axId val="369778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776568"/>
        <c:crosses val="autoZero"/>
        <c:auto val="1"/>
        <c:lblAlgn val="ctr"/>
        <c:lblOffset val="100"/>
        <c:tickLblSkip val="1"/>
        <c:tickMarkSkip val="1"/>
        <c:noMultiLvlLbl val="0"/>
      </c:catAx>
      <c:valAx>
        <c:axId val="369776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78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1344</c:v>
                </c:pt>
                <c:pt idx="5">
                  <c:v>1318</c:v>
                </c:pt>
                <c:pt idx="8">
                  <c:v>1219</c:v>
                </c:pt>
                <c:pt idx="11">
                  <c:v>1205</c:v>
                </c:pt>
                <c:pt idx="14">
                  <c:v>1194</c:v>
                </c:pt>
              </c:numCache>
            </c:numRef>
          </c:val>
          <c:extLst xmlns:c16r2="http://schemas.microsoft.com/office/drawing/2015/06/chart">
            <c:ext xmlns:c16="http://schemas.microsoft.com/office/drawing/2014/chart" uri="{C3380CC4-5D6E-409C-BE32-E72D297353CC}">
              <c16:uniqueId val="{00000000-8C06-45F3-8CB5-2D9DD275F9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C06-45F3-8CB5-2D9DD275F9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8C06-45F3-8CB5-2D9DD275F9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114</c:v>
                </c:pt>
                <c:pt idx="3">
                  <c:v>90</c:v>
                </c:pt>
                <c:pt idx="6">
                  <c:v>92</c:v>
                </c:pt>
                <c:pt idx="9">
                  <c:v>116</c:v>
                </c:pt>
                <c:pt idx="12">
                  <c:v>108</c:v>
                </c:pt>
              </c:numCache>
            </c:numRef>
          </c:val>
          <c:extLst xmlns:c16r2="http://schemas.microsoft.com/office/drawing/2015/06/chart">
            <c:ext xmlns:c16="http://schemas.microsoft.com/office/drawing/2014/chart" uri="{C3380CC4-5D6E-409C-BE32-E72D297353CC}">
              <c16:uniqueId val="{00000003-8C06-45F3-8CB5-2D9DD275F9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275</c:v>
                </c:pt>
                <c:pt idx="3">
                  <c:v>303</c:v>
                </c:pt>
                <c:pt idx="6">
                  <c:v>336</c:v>
                </c:pt>
                <c:pt idx="9">
                  <c:v>397</c:v>
                </c:pt>
                <c:pt idx="12">
                  <c:v>398</c:v>
                </c:pt>
              </c:numCache>
            </c:numRef>
          </c:val>
          <c:extLst xmlns:c16r2="http://schemas.microsoft.com/office/drawing/2015/06/chart">
            <c:ext xmlns:c16="http://schemas.microsoft.com/office/drawing/2014/chart" uri="{C3380CC4-5D6E-409C-BE32-E72D297353CC}">
              <c16:uniqueId val="{00000004-8C06-45F3-8CB5-2D9DD275F9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06-45F3-8CB5-2D9DD275F9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06-45F3-8CB5-2D9DD275F9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1545</c:v>
                </c:pt>
                <c:pt idx="3">
                  <c:v>1485</c:v>
                </c:pt>
                <c:pt idx="6">
                  <c:v>1344</c:v>
                </c:pt>
                <c:pt idx="9">
                  <c:v>1345</c:v>
                </c:pt>
                <c:pt idx="12">
                  <c:v>1336</c:v>
                </c:pt>
              </c:numCache>
            </c:numRef>
          </c:val>
          <c:extLst xmlns:c16r2="http://schemas.microsoft.com/office/drawing/2015/06/chart">
            <c:ext xmlns:c16="http://schemas.microsoft.com/office/drawing/2014/chart" uri="{C3380CC4-5D6E-409C-BE32-E72D297353CC}">
              <c16:uniqueId val="{00000007-8C06-45F3-8CB5-2D9DD275F954}"/>
            </c:ext>
          </c:extLst>
        </c:ser>
        <c:dLbls>
          <c:showLegendKey val="0"/>
          <c:showVal val="0"/>
          <c:showCatName val="0"/>
          <c:showSerName val="0"/>
          <c:showPercent val="0"/>
          <c:showBubbleSize val="0"/>
        </c:dLbls>
        <c:gapWidth val="100"/>
        <c:overlap val="100"/>
        <c:axId val="369775784"/>
        <c:axId val="369776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595</c:v>
                </c:pt>
                <c:pt idx="2">
                  <c:v>#N/A</c:v>
                </c:pt>
                <c:pt idx="3">
                  <c:v>#N/A</c:v>
                </c:pt>
                <c:pt idx="4">
                  <c:v>561</c:v>
                </c:pt>
                <c:pt idx="5">
                  <c:v>#N/A</c:v>
                </c:pt>
                <c:pt idx="6">
                  <c:v>#N/A</c:v>
                </c:pt>
                <c:pt idx="7">
                  <c:v>554</c:v>
                </c:pt>
                <c:pt idx="8">
                  <c:v>#N/A</c:v>
                </c:pt>
                <c:pt idx="9">
                  <c:v>#N/A</c:v>
                </c:pt>
                <c:pt idx="10">
                  <c:v>654</c:v>
                </c:pt>
                <c:pt idx="11">
                  <c:v>#N/A</c:v>
                </c:pt>
                <c:pt idx="12">
                  <c:v>#N/A</c:v>
                </c:pt>
                <c:pt idx="13">
                  <c:v>649</c:v>
                </c:pt>
                <c:pt idx="14">
                  <c:v>#N/A</c:v>
                </c:pt>
              </c:numCache>
            </c:numRef>
          </c:val>
          <c:smooth val="0"/>
          <c:extLst xmlns:c16r2="http://schemas.microsoft.com/office/drawing/2015/06/chart">
            <c:ext xmlns:c16="http://schemas.microsoft.com/office/drawing/2014/chart" uri="{C3380CC4-5D6E-409C-BE32-E72D297353CC}">
              <c16:uniqueId val="{00000008-8C06-45F3-8CB5-2D9DD275F954}"/>
            </c:ext>
          </c:extLst>
        </c:ser>
        <c:dLbls>
          <c:showLegendKey val="0"/>
          <c:showVal val="0"/>
          <c:showCatName val="0"/>
          <c:showSerName val="0"/>
          <c:showPercent val="0"/>
          <c:showBubbleSize val="0"/>
        </c:dLbls>
        <c:marker val="1"/>
        <c:smooth val="0"/>
        <c:axId val="369775784"/>
        <c:axId val="369776176"/>
      </c:lineChart>
      <c:catAx>
        <c:axId val="36977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776176"/>
        <c:crosses val="autoZero"/>
        <c:auto val="1"/>
        <c:lblAlgn val="ctr"/>
        <c:lblOffset val="100"/>
        <c:tickLblSkip val="1"/>
        <c:tickMarkSkip val="1"/>
        <c:noMultiLvlLbl val="0"/>
      </c:catAx>
      <c:valAx>
        <c:axId val="36977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75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13606</c:v>
                </c:pt>
                <c:pt idx="5">
                  <c:v>13448</c:v>
                </c:pt>
                <c:pt idx="8">
                  <c:v>13289</c:v>
                </c:pt>
                <c:pt idx="11">
                  <c:v>13077</c:v>
                </c:pt>
                <c:pt idx="14">
                  <c:v>13039</c:v>
                </c:pt>
              </c:numCache>
            </c:numRef>
          </c:val>
          <c:extLst xmlns:c16r2="http://schemas.microsoft.com/office/drawing/2015/06/chart">
            <c:ext xmlns:c16="http://schemas.microsoft.com/office/drawing/2014/chart" uri="{C3380CC4-5D6E-409C-BE32-E72D297353CC}">
              <c16:uniqueId val="{00000000-9E0F-4163-82F1-35757F3F2C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179</c:v>
                </c:pt>
                <c:pt idx="5">
                  <c:v>162</c:v>
                </c:pt>
                <c:pt idx="8">
                  <c:v>133</c:v>
                </c:pt>
                <c:pt idx="11">
                  <c:v>75</c:v>
                </c:pt>
                <c:pt idx="14">
                  <c:v>30</c:v>
                </c:pt>
              </c:numCache>
            </c:numRef>
          </c:val>
          <c:extLst xmlns:c16r2="http://schemas.microsoft.com/office/drawing/2015/06/chart">
            <c:ext xmlns:c16="http://schemas.microsoft.com/office/drawing/2014/chart" uri="{C3380CC4-5D6E-409C-BE32-E72D297353CC}">
              <c16:uniqueId val="{00000001-9E0F-4163-82F1-35757F3F2C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2175</c:v>
                </c:pt>
                <c:pt idx="5">
                  <c:v>2373</c:v>
                </c:pt>
                <c:pt idx="8">
                  <c:v>2352</c:v>
                </c:pt>
                <c:pt idx="11">
                  <c:v>2223</c:v>
                </c:pt>
                <c:pt idx="14">
                  <c:v>2242</c:v>
                </c:pt>
              </c:numCache>
            </c:numRef>
          </c:val>
          <c:extLst xmlns:c16r2="http://schemas.microsoft.com/office/drawing/2015/06/chart">
            <c:ext xmlns:c16="http://schemas.microsoft.com/office/drawing/2014/chart" uri="{C3380CC4-5D6E-409C-BE32-E72D297353CC}">
              <c16:uniqueId val="{00000002-9E0F-4163-82F1-35757F3F2C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9</c:v>
                </c:pt>
                <c:pt idx="3">
                  <c:v>4</c:v>
                </c:pt>
                <c:pt idx="6">
                  <c:v>4</c:v>
                </c:pt>
                <c:pt idx="9">
                  <c:v>20</c:v>
                </c:pt>
                <c:pt idx="12">
                  <c:v>7</c:v>
                </c:pt>
              </c:numCache>
            </c:numRef>
          </c:val>
          <c:extLst xmlns:c16r2="http://schemas.microsoft.com/office/drawing/2015/06/chart">
            <c:ext xmlns:c16="http://schemas.microsoft.com/office/drawing/2014/chart" uri="{C3380CC4-5D6E-409C-BE32-E72D297353CC}">
              <c16:uniqueId val="{00000003-9E0F-4163-82F1-35757F3F2C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E0F-4163-82F1-35757F3F2C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0F-4163-82F1-35757F3F2C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1491</c:v>
                </c:pt>
                <c:pt idx="3">
                  <c:v>1634</c:v>
                </c:pt>
                <c:pt idx="6">
                  <c:v>1530</c:v>
                </c:pt>
                <c:pt idx="9">
                  <c:v>1386</c:v>
                </c:pt>
                <c:pt idx="12">
                  <c:v>1296</c:v>
                </c:pt>
              </c:numCache>
            </c:numRef>
          </c:val>
          <c:extLst xmlns:c16r2="http://schemas.microsoft.com/office/drawing/2015/06/chart">
            <c:ext xmlns:c16="http://schemas.microsoft.com/office/drawing/2014/chart" uri="{C3380CC4-5D6E-409C-BE32-E72D297353CC}">
              <c16:uniqueId val="{00000006-9E0F-4163-82F1-35757F3F2C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463</c:v>
                </c:pt>
                <c:pt idx="3">
                  <c:v>528</c:v>
                </c:pt>
                <c:pt idx="6">
                  <c:v>666</c:v>
                </c:pt>
                <c:pt idx="9">
                  <c:v>941</c:v>
                </c:pt>
                <c:pt idx="12">
                  <c:v>1093</c:v>
                </c:pt>
              </c:numCache>
            </c:numRef>
          </c:val>
          <c:extLst xmlns:c16r2="http://schemas.microsoft.com/office/drawing/2015/06/chart">
            <c:ext xmlns:c16="http://schemas.microsoft.com/office/drawing/2014/chart" uri="{C3380CC4-5D6E-409C-BE32-E72D297353CC}">
              <c16:uniqueId val="{00000007-9E0F-4163-82F1-35757F3F2C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5959</c:v>
                </c:pt>
                <c:pt idx="3">
                  <c:v>6070</c:v>
                </c:pt>
                <c:pt idx="6">
                  <c:v>6150</c:v>
                </c:pt>
                <c:pt idx="9">
                  <c:v>5672</c:v>
                </c:pt>
                <c:pt idx="12">
                  <c:v>5717</c:v>
                </c:pt>
              </c:numCache>
            </c:numRef>
          </c:val>
          <c:extLst xmlns:c16r2="http://schemas.microsoft.com/office/drawing/2015/06/chart">
            <c:ext xmlns:c16="http://schemas.microsoft.com/office/drawing/2014/chart" uri="{C3380CC4-5D6E-409C-BE32-E72D297353CC}">
              <c16:uniqueId val="{00000008-9E0F-4163-82F1-35757F3F2C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E0F-4163-82F1-35757F3F2C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13643</c:v>
                </c:pt>
                <c:pt idx="3">
                  <c:v>12956</c:v>
                </c:pt>
                <c:pt idx="6">
                  <c:v>12744</c:v>
                </c:pt>
                <c:pt idx="9">
                  <c:v>12447</c:v>
                </c:pt>
                <c:pt idx="12">
                  <c:v>12935</c:v>
                </c:pt>
              </c:numCache>
            </c:numRef>
          </c:val>
          <c:extLst xmlns:c16r2="http://schemas.microsoft.com/office/drawing/2015/06/chart">
            <c:ext xmlns:c16="http://schemas.microsoft.com/office/drawing/2014/chart" uri="{C3380CC4-5D6E-409C-BE32-E72D297353CC}">
              <c16:uniqueId val="{0000000A-9E0F-4163-82F1-35757F3F2CBD}"/>
            </c:ext>
          </c:extLst>
        </c:ser>
        <c:dLbls>
          <c:showLegendKey val="0"/>
          <c:showVal val="0"/>
          <c:showCatName val="0"/>
          <c:showSerName val="0"/>
          <c:showPercent val="0"/>
          <c:showBubbleSize val="0"/>
        </c:dLbls>
        <c:gapWidth val="100"/>
        <c:overlap val="100"/>
        <c:axId val="369772256"/>
        <c:axId val="47916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5605</c:v>
                </c:pt>
                <c:pt idx="2">
                  <c:v>#N/A</c:v>
                </c:pt>
                <c:pt idx="3">
                  <c:v>#N/A</c:v>
                </c:pt>
                <c:pt idx="4">
                  <c:v>5210</c:v>
                </c:pt>
                <c:pt idx="5">
                  <c:v>#N/A</c:v>
                </c:pt>
                <c:pt idx="6">
                  <c:v>#N/A</c:v>
                </c:pt>
                <c:pt idx="7">
                  <c:v>5321</c:v>
                </c:pt>
                <c:pt idx="8">
                  <c:v>#N/A</c:v>
                </c:pt>
                <c:pt idx="9">
                  <c:v>#N/A</c:v>
                </c:pt>
                <c:pt idx="10">
                  <c:v>5090</c:v>
                </c:pt>
                <c:pt idx="11">
                  <c:v>#N/A</c:v>
                </c:pt>
                <c:pt idx="12">
                  <c:v>#N/A</c:v>
                </c:pt>
                <c:pt idx="13">
                  <c:v>5737</c:v>
                </c:pt>
                <c:pt idx="14">
                  <c:v>#N/A</c:v>
                </c:pt>
              </c:numCache>
            </c:numRef>
          </c:val>
          <c:smooth val="0"/>
          <c:extLst xmlns:c16r2="http://schemas.microsoft.com/office/drawing/2015/06/chart">
            <c:ext xmlns:c16="http://schemas.microsoft.com/office/drawing/2014/chart" uri="{C3380CC4-5D6E-409C-BE32-E72D297353CC}">
              <c16:uniqueId val="{0000000B-9E0F-4163-82F1-35757F3F2CBD}"/>
            </c:ext>
          </c:extLst>
        </c:ser>
        <c:dLbls>
          <c:showLegendKey val="0"/>
          <c:showVal val="0"/>
          <c:showCatName val="0"/>
          <c:showSerName val="0"/>
          <c:showPercent val="0"/>
          <c:showBubbleSize val="0"/>
        </c:dLbls>
        <c:marker val="1"/>
        <c:smooth val="0"/>
        <c:axId val="369772256"/>
        <c:axId val="479165712"/>
      </c:lineChart>
      <c:catAx>
        <c:axId val="36977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9165712"/>
        <c:crosses val="autoZero"/>
        <c:auto val="1"/>
        <c:lblAlgn val="ctr"/>
        <c:lblOffset val="100"/>
        <c:tickLblSkip val="1"/>
        <c:tickMarkSkip val="1"/>
        <c:noMultiLvlLbl val="0"/>
      </c:catAx>
      <c:valAx>
        <c:axId val="47916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77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1508</c:v>
                </c:pt>
                <c:pt idx="1">
                  <c:v>1357</c:v>
                </c:pt>
                <c:pt idx="2">
                  <c:v>1393</c:v>
                </c:pt>
              </c:numCache>
            </c:numRef>
          </c:val>
          <c:extLst xmlns:c16r2="http://schemas.microsoft.com/office/drawing/2015/06/chart">
            <c:ext xmlns:c16="http://schemas.microsoft.com/office/drawing/2014/chart" uri="{C3380CC4-5D6E-409C-BE32-E72D297353CC}">
              <c16:uniqueId val="{00000000-D2F3-4DC1-AD04-5A1110FBBD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426</c:v>
                </c:pt>
                <c:pt idx="1">
                  <c:v>426</c:v>
                </c:pt>
                <c:pt idx="2">
                  <c:v>376</c:v>
                </c:pt>
              </c:numCache>
            </c:numRef>
          </c:val>
          <c:extLst xmlns:c16r2="http://schemas.microsoft.com/office/drawing/2015/06/chart">
            <c:ext xmlns:c16="http://schemas.microsoft.com/office/drawing/2014/chart" uri="{C3380CC4-5D6E-409C-BE32-E72D297353CC}">
              <c16:uniqueId val="{00000001-D2F3-4DC1-AD04-5A1110FBBD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1643</c:v>
                </c:pt>
                <c:pt idx="1">
                  <c:v>1507</c:v>
                </c:pt>
                <c:pt idx="2">
                  <c:v>1510</c:v>
                </c:pt>
              </c:numCache>
            </c:numRef>
          </c:val>
          <c:extLst xmlns:c16r2="http://schemas.microsoft.com/office/drawing/2015/06/chart">
            <c:ext xmlns:c16="http://schemas.microsoft.com/office/drawing/2014/chart" uri="{C3380CC4-5D6E-409C-BE32-E72D297353CC}">
              <c16:uniqueId val="{00000002-D2F3-4DC1-AD04-5A1110FBBDE9}"/>
            </c:ext>
          </c:extLst>
        </c:ser>
        <c:dLbls>
          <c:showLegendKey val="0"/>
          <c:showVal val="0"/>
          <c:showCatName val="0"/>
          <c:showSerName val="0"/>
          <c:showPercent val="0"/>
          <c:showBubbleSize val="0"/>
        </c:dLbls>
        <c:gapWidth val="120"/>
        <c:overlap val="100"/>
        <c:axId val="479163752"/>
        <c:axId val="479166888"/>
      </c:barChart>
      <c:catAx>
        <c:axId val="479163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9166888"/>
        <c:crosses val="autoZero"/>
        <c:auto val="1"/>
        <c:lblAlgn val="ctr"/>
        <c:lblOffset val="100"/>
        <c:tickLblSkip val="1"/>
        <c:tickMarkSkip val="1"/>
        <c:noMultiLvlLbl val="0"/>
      </c:catAx>
      <c:valAx>
        <c:axId val="479166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9163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FD-4789-9A9B-B50E1AC214D6}"/>
                </c:ext>
                <c:ext xmlns:c15="http://schemas.microsoft.com/office/drawing/2012/chart" uri="{CE6537A1-D6FC-4f65-9D91-7224C49458BB}">
                  <c15:dlblFieldTable>
                    <c15:dlblFTEntry>
                      <c15:txfldGUID>{0AAFF2E4-B481-4BAB-B04C-9221C74394DC}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FD-4789-9A9B-B50E1AC214D6}"/>
                </c:ext>
                <c:ext xmlns:c15="http://schemas.microsoft.com/office/drawing/2012/chart" uri="{CE6537A1-D6FC-4f65-9D91-7224C49458BB}">
                  <c15:dlblFieldTable>
                    <c15:dlblFTEntry>
                      <c15:txfldGUID>{874CD64C-F48F-4E20-B12F-90736FF37FAA}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FD-4789-9A9B-B50E1AC214D6}"/>
                </c:ext>
                <c:ext xmlns:c15="http://schemas.microsoft.com/office/drawing/2012/chart" uri="{CE6537A1-D6FC-4f65-9D91-7224C49458BB}">
                  <c15:dlblFieldTable>
                    <c15:dlblFTEntry>
                      <c15:txfldGUID>{3D02F566-0EF5-43EE-AE76-C8C5D490E4CF}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FD-4789-9A9B-B50E1AC214D6}"/>
                </c:ext>
                <c:ext xmlns:c15="http://schemas.microsoft.com/office/drawing/2012/chart" uri="{CE6537A1-D6FC-4f65-9D91-7224C49458BB}">
                  <c15:dlblFieldTable>
                    <c15:dlblFTEntry>
                      <c15:txfldGUID>{505A8AFE-5496-463E-9DAC-E2EBAE8D099E}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FD-4789-9A9B-B50E1AC214D6}"/>
                </c:ext>
                <c:ext xmlns:c15="http://schemas.microsoft.com/office/drawing/2012/chart" uri="{CE6537A1-D6FC-4f65-9D91-7224C49458BB}">
                  <c15:dlblFieldTable>
                    <c15:dlblFTEntry>
                      <c15:txfldGUID>{3677F1BA-9855-4DE3-9E5E-3A30E46FD24D}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FD-4789-9A9B-B50E1AC214D6}"/>
                </c:ext>
                <c:ext xmlns:c15="http://schemas.microsoft.com/office/drawing/2012/chart" uri="{CE6537A1-D6FC-4f65-9D91-7224C49458BB}">
                  <c15:dlblFieldTable>
                    <c15:dlblFTEntry>
                      <c15:txfldGUID>{8C40AC36-E766-464B-A2FC-F22E344E3258}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FD-4789-9A9B-B50E1AC214D6}"/>
                </c:ext>
                <c:ext xmlns:c15="http://schemas.microsoft.com/office/drawing/2012/chart" uri="{CE6537A1-D6FC-4f65-9D91-7224C49458BB}">
                  <c15:layout/>
                  <c15:dlblFieldTable>
                    <c15:dlblFTEntry>
                      <c15:txfldGUID>{199CAE5B-3984-4227-B2BE-25E8811F3CCA}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FD-4789-9A9B-B50E1AC214D6}"/>
                </c:ext>
                <c:ext xmlns:c15="http://schemas.microsoft.com/office/drawing/2012/chart" uri="{CE6537A1-D6FC-4f65-9D91-7224C49458BB}">
                  <c15:layout/>
                  <c15:dlblFieldTable>
                    <c15:dlblFTEntry>
                      <c15:txfldGUID>{2BD62149-A268-4A07-8C06-77B047859DF0}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FD-4789-9A9B-B50E1AC214D6}"/>
                </c:ext>
                <c:ext xmlns:c15="http://schemas.microsoft.com/office/drawing/2012/chart" uri="{CE6537A1-D6FC-4f65-9D91-7224C49458BB}">
                  <c15:dlblFieldTable>
                    <c15:dlblFTEntry>
                      <c15:txfldGUID>{FD5C5E5C-B25A-499A-8267-3620D80EBFDF}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64.900000000000006</c:v>
                </c:pt>
                <c:pt idx="24">
                  <c:v>70.2</c:v>
                </c:pt>
              </c:numCache>
            </c:numRef>
          </c:xVal>
          <c:yVal>
            <c:numRef>
              <c:f>公会計指標分析・財政指標組合せ分析表!$BP$51:$DC$51</c:f>
              <c:numCache>
                <c:formatCode>#,##0.0;"▲ "#,##0.0</c:formatCode>
                <c:ptCount val="40"/>
                <c:pt idx="16">
                  <c:v>92.4</c:v>
                </c:pt>
                <c:pt idx="24">
                  <c:v>90.8</c:v>
                </c:pt>
              </c:numCache>
            </c:numRef>
          </c:yVal>
          <c:smooth val="0"/>
          <c:extLst xmlns:c16r2="http://schemas.microsoft.com/office/drawing/2015/06/chart">
            <c:ext xmlns:c16="http://schemas.microsoft.com/office/drawing/2014/chart" uri="{C3380CC4-5D6E-409C-BE32-E72D297353CC}">
              <c16:uniqueId val="{00000009-85FD-4789-9A9B-B50E1AC214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5FD-4789-9A9B-B50E1AC214D6}"/>
                </c:ext>
                <c:ext xmlns:c15="http://schemas.microsoft.com/office/drawing/2012/chart" uri="{CE6537A1-D6FC-4f65-9D91-7224C49458BB}">
                  <c15:dlblFieldTable>
                    <c15:dlblFTEntry>
                      <c15:txfldGUID>{BAE2ECA3-1AE2-4731-85AF-3502ABFC124E}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5FD-4789-9A9B-B50E1AC214D6}"/>
                </c:ext>
                <c:ext xmlns:c15="http://schemas.microsoft.com/office/drawing/2012/chart" uri="{CE6537A1-D6FC-4f65-9D91-7224C49458BB}">
                  <c15:dlblFieldTable>
                    <c15:dlblFTEntry>
                      <c15:txfldGUID>{58C1C736-0237-4528-B3D2-48EC29A6ED99}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5FD-4789-9A9B-B50E1AC214D6}"/>
                </c:ext>
                <c:ext xmlns:c15="http://schemas.microsoft.com/office/drawing/2012/chart" uri="{CE6537A1-D6FC-4f65-9D91-7224C49458BB}">
                  <c15:dlblFieldTable>
                    <c15:dlblFTEntry>
                      <c15:txfldGUID>{90DBE735-6577-4C0A-B7B3-0DE9AD6651D7}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5FD-4789-9A9B-B50E1AC214D6}"/>
                </c:ext>
                <c:ext xmlns:c15="http://schemas.microsoft.com/office/drawing/2012/chart" uri="{CE6537A1-D6FC-4f65-9D91-7224C49458BB}">
                  <c15:dlblFieldTable>
                    <c15:dlblFTEntry>
                      <c15:txfldGUID>{9051E07E-0D3A-4617-9024-B1A5CF66324B}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5FD-4789-9A9B-B50E1AC214D6}"/>
                </c:ext>
                <c:ext xmlns:c15="http://schemas.microsoft.com/office/drawing/2012/chart" uri="{CE6537A1-D6FC-4f65-9D91-7224C49458BB}">
                  <c15:dlblFieldTable>
                    <c15:dlblFTEntry>
                      <c15:txfldGUID>{A59B3A2D-CB3A-414D-8041-88FB8A1ED1C8}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FD-4789-9A9B-B50E1AC214D6}"/>
                </c:ext>
                <c:ext xmlns:c15="http://schemas.microsoft.com/office/drawing/2012/chart" uri="{CE6537A1-D6FC-4f65-9D91-7224C49458BB}">
                  <c15:dlblFieldTable>
                    <c15:dlblFTEntry>
                      <c15:txfldGUID>{C1F7B158-7A27-4E3F-B3E0-32E66578B143}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FD-4789-9A9B-B50E1AC214D6}"/>
                </c:ext>
                <c:ext xmlns:c15="http://schemas.microsoft.com/office/drawing/2012/chart" uri="{CE6537A1-D6FC-4f65-9D91-7224C49458BB}">
                  <c15:layout/>
                  <c15:dlblFieldTable>
                    <c15:dlblFTEntry>
                      <c15:txfldGUID>{16B698A3-0029-4E7E-AD43-E040BA7B35DE}</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FD-4789-9A9B-B50E1AC214D6}"/>
                </c:ext>
                <c:ext xmlns:c15="http://schemas.microsoft.com/office/drawing/2012/chart" uri="{CE6537A1-D6FC-4f65-9D91-7224C49458BB}">
                  <c15:layout/>
                  <c15:dlblFieldTable>
                    <c15:dlblFTEntry>
                      <c15:txfldGUID>{3B491132-B759-4CE4-8BE7-D4444AEA3C36}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FD-4789-9A9B-B50E1AC214D6}"/>
                </c:ext>
                <c:ext xmlns:c15="http://schemas.microsoft.com/office/drawing/2012/chart" uri="{CE6537A1-D6FC-4f65-9D91-7224C49458BB}">
                  <c15:dlblFieldTable>
                    <c15:dlblFTEntry>
                      <c15:txfldGUID>{CF48AE8E-C7EE-427A-B2F7-3DC98AF09816}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58.6</c:v>
                </c:pt>
              </c:numCache>
            </c:numRef>
          </c:xVal>
          <c:yVal>
            <c:numRef>
              <c:f>公会計指標分析・財政指標組合せ分析表!$BP$55:$DC$55</c:f>
              <c:numCache>
                <c:formatCode>#,##0.0;"▲ "#,##0.0</c:formatCode>
                <c:ptCount val="40"/>
                <c:pt idx="16">
                  <c:v>24</c:v>
                </c:pt>
                <c:pt idx="24">
                  <c:v>19.8</c:v>
                </c:pt>
              </c:numCache>
            </c:numRef>
          </c:yVal>
          <c:smooth val="0"/>
          <c:extLst xmlns:c16r2="http://schemas.microsoft.com/office/drawing/2015/06/chart">
            <c:ext xmlns:c16="http://schemas.microsoft.com/office/drawing/2014/chart" uri="{C3380CC4-5D6E-409C-BE32-E72D297353CC}">
              <c16:uniqueId val="{00000013-85FD-4789-9A9B-B50E1AC214D6}"/>
            </c:ext>
          </c:extLst>
        </c:ser>
        <c:dLbls>
          <c:showLegendKey val="0"/>
          <c:showVal val="1"/>
          <c:showCatName val="0"/>
          <c:showSerName val="0"/>
          <c:showPercent val="0"/>
          <c:showBubbleSize val="0"/>
        </c:dLbls>
        <c:axId val="368474856"/>
        <c:axId val="368468192"/>
      </c:scatterChart>
      <c:valAx>
        <c:axId val="368474856"/>
        <c:scaling>
          <c:orientation val="minMax"/>
          <c:max val="7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468192"/>
        <c:crosses val="autoZero"/>
        <c:crossBetween val="midCat"/>
      </c:valAx>
      <c:valAx>
        <c:axId val="368468192"/>
        <c:scaling>
          <c:orientation val="minMax"/>
          <c:max val="10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474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E98-43C6-B847-CA580F6CC3E7}"/>
                </c:ext>
                <c:ext xmlns:c15="http://schemas.microsoft.com/office/drawing/2012/chart" uri="{CE6537A1-D6FC-4f65-9D91-7224C49458BB}">
                  <c15:dlblFieldTable>
                    <c15:dlblFTEntry>
                      <c15:txfldGUID>{6581FC89-E5EB-449F-9B9D-7DD331986D2D}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E98-43C6-B847-CA580F6CC3E7}"/>
                </c:ext>
                <c:ext xmlns:c15="http://schemas.microsoft.com/office/drawing/2012/chart" uri="{CE6537A1-D6FC-4f65-9D91-7224C49458BB}">
                  <c15:dlblFieldTable>
                    <c15:dlblFTEntry>
                      <c15:txfldGUID>{1032BB63-6DF0-4E6A-B739-B880757BE540}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E98-43C6-B847-CA580F6CC3E7}"/>
                </c:ext>
                <c:ext xmlns:c15="http://schemas.microsoft.com/office/drawing/2012/chart" uri="{CE6537A1-D6FC-4f65-9D91-7224C49458BB}">
                  <c15:dlblFieldTable>
                    <c15:dlblFTEntry>
                      <c15:txfldGUID>{C8AEF3B5-5BC2-4458-9BCD-DC52AF2496F2}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E98-43C6-B847-CA580F6CC3E7}"/>
                </c:ext>
                <c:ext xmlns:c15="http://schemas.microsoft.com/office/drawing/2012/chart" uri="{CE6537A1-D6FC-4f65-9D91-7224C49458BB}">
                  <c15:dlblFieldTable>
                    <c15:dlblFTEntry>
                      <c15:txfldGUID>{C641D64C-FBE8-4BB1-AFE1-CBB2971E6450}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E98-43C6-B847-CA580F6CC3E7}"/>
                </c:ext>
                <c:ext xmlns:c15="http://schemas.microsoft.com/office/drawing/2012/chart" uri="{CE6537A1-D6FC-4f65-9D91-7224C49458BB}">
                  <c15:dlblFieldTable>
                    <c15:dlblFTEntry>
                      <c15:txfldGUID>{C639A51D-B4F0-4688-94BD-51B4FE402C8E}</c15:txfldGUID>
                      <c15:f>#REF!</c15:f>
                      <c15:dlblFieldTableCache>
                        <c:ptCount val="1"/>
                        <c:pt idx="0">
                          <c:v>#REF!</c:v>
                        </c:pt>
                      </c15:dlblFieldTableCache>
                    </c15:dlblFTEntry>
                  </c15:dlblFieldTable>
                  <c15:showDataLabelsRange val="0"/>
                </c:ext>
              </c:extLst>
            </c:dLbl>
            <c:dLbl>
              <c:idx val="8"/>
              <c:layout>
                <c:manualLayout>
                  <c:x val="-3.147837521480623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E98-43C6-B847-CA580F6CC3E7}"/>
                </c:ext>
                <c:ext xmlns:c15="http://schemas.microsoft.com/office/drawing/2012/chart" uri="{CE6537A1-D6FC-4f65-9D91-7224C49458BB}">
                  <c15:dlblFieldTable>
                    <c15:dlblFTEntry>
                      <c15:txfldGUID>{0151F196-B650-43EE-ACDB-E40A0CE4B5AE}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E98-43C6-B847-CA580F6CC3E7}"/>
                </c:ext>
                <c:ext xmlns:c15="http://schemas.microsoft.com/office/drawing/2012/chart" uri="{CE6537A1-D6FC-4f65-9D91-7224C49458BB}">
                  <c15:dlblFieldTable>
                    <c15:dlblFTEntry>
                      <c15:txfldGUID>{7EF5CE7E-7DC9-435E-914D-A4DCBC2F6B76}</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91760802341516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E98-43C6-B847-CA580F6CC3E7}"/>
                </c:ext>
                <c:ext xmlns:c15="http://schemas.microsoft.com/office/drawing/2012/chart" uri="{CE6537A1-D6FC-4f65-9D91-7224C49458BB}">
                  <c15:dlblFieldTable>
                    <c15:dlblFTEntry>
                      <c15:txfldGUID>{7E16A778-FE05-4E0D-BBF8-AECBE9625E86}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E98-43C6-B847-CA580F6CC3E7}"/>
                </c:ext>
                <c:ext xmlns:c15="http://schemas.microsoft.com/office/drawing/2012/chart" uri="{CE6537A1-D6FC-4f65-9D91-7224C49458BB}">
                  <c15:dlblFieldTable>
                    <c15:dlblFTEntry>
                      <c15:txfldGUID>{5736909F-BAC4-4B2D-9A8C-287F685E585D}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10.4</c:v>
                </c:pt>
                <c:pt idx="16">
                  <c:v>9.8000000000000007</c:v>
                </c:pt>
                <c:pt idx="24">
                  <c:v>10.3</c:v>
                </c:pt>
                <c:pt idx="32">
                  <c:v>10.9</c:v>
                </c:pt>
              </c:numCache>
            </c:numRef>
          </c:xVal>
          <c:yVal>
            <c:numRef>
              <c:f>公会計指標分析・財政指標組合せ分析表!$BP$73:$DC$73</c:f>
              <c:numCache>
                <c:formatCode>#,##0.0;"▲ "#,##0.0</c:formatCode>
                <c:ptCount val="40"/>
                <c:pt idx="0">
                  <c:v>96.4</c:v>
                </c:pt>
                <c:pt idx="8">
                  <c:v>89.1</c:v>
                </c:pt>
                <c:pt idx="16">
                  <c:v>92.4</c:v>
                </c:pt>
                <c:pt idx="24">
                  <c:v>90.8</c:v>
                </c:pt>
                <c:pt idx="32">
                  <c:v>103.2</c:v>
                </c:pt>
              </c:numCache>
            </c:numRef>
          </c:yVal>
          <c:smooth val="0"/>
          <c:extLst xmlns:c16r2="http://schemas.microsoft.com/office/drawing/2015/06/chart">
            <c:ext xmlns:c16="http://schemas.microsoft.com/office/drawing/2014/chart" uri="{C3380CC4-5D6E-409C-BE32-E72D297353CC}">
              <c16:uniqueId val="{00000009-5E98-43C6-B847-CA580F6CC3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E98-43C6-B847-CA580F6CC3E7}"/>
                </c:ext>
                <c:ext xmlns:c15="http://schemas.microsoft.com/office/drawing/2012/chart" uri="{CE6537A1-D6FC-4f65-9D91-7224C49458BB}">
                  <c15:dlblFieldTable>
                    <c15:dlblFTEntry>
                      <c15:txfldGUID>{27BFC291-89F6-47E0-8709-CCD1D3EB9625}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E98-43C6-B847-CA580F6CC3E7}"/>
                </c:ext>
                <c:ext xmlns:c15="http://schemas.microsoft.com/office/drawing/2012/chart" uri="{CE6537A1-D6FC-4f65-9D91-7224C49458BB}">
                  <c15:dlblFieldTable>
                    <c15:dlblFTEntry>
                      <c15:txfldGUID>{4219C977-E4FA-4F53-B4F5-A8802294490A}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E98-43C6-B847-CA580F6CC3E7}"/>
                </c:ext>
                <c:ext xmlns:c15="http://schemas.microsoft.com/office/drawing/2012/chart" uri="{CE6537A1-D6FC-4f65-9D91-7224C49458BB}">
                  <c15:dlblFieldTable>
                    <c15:dlblFTEntry>
                      <c15:txfldGUID>{66902D1E-C0CE-47F2-8EDA-D4ED64F5D2DD}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E98-43C6-B847-CA580F6CC3E7}"/>
                </c:ext>
                <c:ext xmlns:c15="http://schemas.microsoft.com/office/drawing/2012/chart" uri="{CE6537A1-D6FC-4f65-9D91-7224C49458BB}">
                  <c15:dlblFieldTable>
                    <c15:dlblFTEntry>
                      <c15:txfldGUID>{22C0D6DC-F2FF-4641-9E06-EC2F33633E7B}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E98-43C6-B847-CA580F6CC3E7}"/>
                </c:ext>
                <c:ext xmlns:c15="http://schemas.microsoft.com/office/drawing/2012/chart" uri="{CE6537A1-D6FC-4f65-9D91-7224C49458BB}">
                  <c15:dlblFieldTable>
                    <c15:dlblFTEntry>
                      <c15:txfldGUID>{86F8502B-AA65-457A-9A4A-26E69C64030C}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E98-43C6-B847-CA580F6CC3E7}"/>
                </c:ext>
                <c:ext xmlns:c15="http://schemas.microsoft.com/office/drawing/2012/chart" uri="{CE6537A1-D6FC-4f65-9D91-7224C49458BB}">
                  <c15:dlblFieldTable>
                    <c15:dlblFTEntry>
                      <c15:txfldGUID>{25E1EDA4-733F-4F17-A711-8DBBB07A404E}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E98-43C6-B847-CA580F6CC3E7}"/>
                </c:ext>
                <c:ext xmlns:c15="http://schemas.microsoft.com/office/drawing/2012/chart" uri="{CE6537A1-D6FC-4f65-9D91-7224C49458BB}">
                  <c15:dlblFieldTable>
                    <c15:dlblFTEntry>
                      <c15:txfldGUID>{F0E3E8B5-645E-4E99-B9BA-BE37AC457682}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47837521480623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E98-43C6-B847-CA580F6CC3E7}"/>
                </c:ext>
                <c:ext xmlns:c15="http://schemas.microsoft.com/office/drawing/2012/chart" uri="{CE6537A1-D6FC-4f65-9D91-7224C49458BB}">
                  <c15:dlblFieldTable>
                    <c15:dlblFTEntry>
                      <c15:txfldGUID>{6E6D96B8-A235-4016-8774-DFFDEC4E0E7B}</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917608023415048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E98-43C6-B847-CA580F6CC3E7}"/>
                </c:ext>
                <c:ext xmlns:c15="http://schemas.microsoft.com/office/drawing/2012/chart" uri="{CE6537A1-D6FC-4f65-9D91-7224C49458BB}">
                  <c15:dlblFieldTable>
                    <c15:dlblFTEntry>
                      <c15:txfldGUID>{ED0CE5FD-0BB7-4D35-AA3B-78E8567DFFA7}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xmlns:c16r2="http://schemas.microsoft.com/office/drawing/2015/06/chart">
            <c:ext xmlns:c16="http://schemas.microsoft.com/office/drawing/2014/chart" uri="{C3380CC4-5D6E-409C-BE32-E72D297353CC}">
              <c16:uniqueId val="{00000013-5E98-43C6-B847-CA580F6CC3E7}"/>
            </c:ext>
          </c:extLst>
        </c:ser>
        <c:dLbls>
          <c:showLegendKey val="0"/>
          <c:showVal val="1"/>
          <c:showCatName val="0"/>
          <c:showSerName val="0"/>
          <c:showPercent val="0"/>
          <c:showBubbleSize val="0"/>
        </c:dLbls>
        <c:axId val="368468584"/>
        <c:axId val="368465448"/>
      </c:scatterChart>
      <c:valAx>
        <c:axId val="368468584"/>
        <c:scaling>
          <c:orientation val="minMax"/>
          <c:max val="11.799999999999999"/>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8465448"/>
        <c:crosses val="autoZero"/>
        <c:crossBetween val="midCat"/>
      </c:valAx>
      <c:valAx>
        <c:axId val="368465448"/>
        <c:scaling>
          <c:orientation val="minMax"/>
          <c:max val="11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8468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町内には中心となる産業・企業がなく、また、徴税収入についても所得の増により回復の傾向は見込まれるものの財政基盤は弱く、類似団体平均を０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このことから、町税等の滞納徴収金を、組織的、効果的に徴収するするため徴収強化期間を設け、町税等の収納強化を図っている。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大規模な建設事業の影響もあり歳出額が前年比で１３．０％増（一般財源ベースで前年比２．６％増）となっているため、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事務事業の見直し等により歳出の徹底的な抑制と、「集中改革プラン」の確実な遂行に努め、活力あるまちづくりを展開しつつ、行政の効率化に努めることにより財政基盤の強化を図る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各項目で増減はあったものの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と同じ経常収支比率となった。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集中改革プラン｣に掲げた、新規採用職員の抑制による職員数の適正化、新規地方債の発行抑制及び全ての事務事業の優先度を見極めながら計画的に廃止・縮小を進め、経常経費の削減を図るとともに、町税徴収率の向上などにより経常経費一般財源の増収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159068</xdr:rowOff>
    </xdr:from>
    <xdr:to>
      <xdr:col>23</xdr:col>
      <xdr:colOff>133350</xdr:colOff>
      <xdr:row>62</xdr:row>
      <xdr:rowOff>159068</xdr:rowOff>
    </xdr:to>
    <xdr:cxnSp macro="">
      <xdr:nvCxnSpPr>
        <xdr:cNvPr id="128" name="直線コネクタ 127"/>
        <xdr:cNvCxnSpPr/>
      </xdr:nvCxnSpPr>
      <xdr:spPr>
        <a:xfrm>
          <a:off x="4114800" y="107889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62</xdr:row>
      <xdr:rowOff>159068</xdr:rowOff>
    </xdr:to>
    <xdr:cxnSp macro="">
      <xdr:nvCxnSpPr>
        <xdr:cNvPr id="131" name="直線コネクタ 130"/>
        <xdr:cNvCxnSpPr/>
      </xdr:nvCxnSpPr>
      <xdr:spPr>
        <a:xfrm>
          <a:off x="3225800" y="106441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36530</xdr:rowOff>
    </xdr:from>
    <xdr:ext cx="736600" cy="259045"/>
    <xdr:sp macro="" textlink="">
      <xdr:nvSpPr>
        <xdr:cNvPr id="133" name="テキスト ボックス 132"/>
        <xdr:cNvSpPr txBox="1"/>
      </xdr:nvSpPr>
      <xdr:spPr>
        <a:xfrm>
          <a:off x="3733800" y="1049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62</xdr:row>
      <xdr:rowOff>14288</xdr:rowOff>
    </xdr:to>
    <xdr:cxnSp macro="">
      <xdr:nvCxnSpPr>
        <xdr:cNvPr id="134" name="直線コネクタ 133"/>
        <xdr:cNvCxnSpPr/>
      </xdr:nvCxnSpPr>
      <xdr:spPr>
        <a:xfrm>
          <a:off x="2336800" y="10499407"/>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113347</xdr:rowOff>
    </xdr:to>
    <xdr:cxnSp macro="">
      <xdr:nvCxnSpPr>
        <xdr:cNvPr id="137" name="直線コネクタ 136"/>
        <xdr:cNvCxnSpPr/>
      </xdr:nvCxnSpPr>
      <xdr:spPr>
        <a:xfrm flipV="1">
          <a:off x="1447800" y="1049940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7" name="楕円 146"/>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8" name="財政構造の弾力性該当値テキスト"/>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49" name="楕円 148"/>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23195</xdr:rowOff>
    </xdr:from>
    <xdr:ext cx="736600" cy="259045"/>
    <xdr:sp macro="" textlink="">
      <xdr:nvSpPr>
        <xdr:cNvPr id="150" name="テキスト ボックス 149"/>
        <xdr:cNvSpPr txBox="1"/>
      </xdr:nvSpPr>
      <xdr:spPr>
        <a:xfrm>
          <a:off x="3733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134938</xdr:rowOff>
    </xdr:from>
    <xdr:to>
      <xdr:col>15</xdr:col>
      <xdr:colOff>133350</xdr:colOff>
      <xdr:row>62</xdr:row>
      <xdr:rowOff>65088</xdr:rowOff>
    </xdr:to>
    <xdr:sp macro="" textlink="">
      <xdr:nvSpPr>
        <xdr:cNvPr id="151" name="楕円 150"/>
        <xdr:cNvSpPr/>
      </xdr:nvSpPr>
      <xdr:spPr>
        <a:xfrm>
          <a:off x="3175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75265</xdr:rowOff>
    </xdr:from>
    <xdr:ext cx="762000" cy="259045"/>
    <xdr:sp macro="" textlink="">
      <xdr:nvSpPr>
        <xdr:cNvPr id="152" name="テキスト ボックス 151"/>
        <xdr:cNvSpPr txBox="1"/>
      </xdr:nvSpPr>
      <xdr:spPr>
        <a:xfrm>
          <a:off x="2844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55" name="楕円 154"/>
        <xdr:cNvSpPr/>
      </xdr:nvSpPr>
      <xdr:spPr>
        <a:xfrm>
          <a:off x="1397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56" name="テキスト ボックス 155"/>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合併後は退職職員の不補充で人件費総額を抑制してきたことと、物件費等についても一般財源ベースで前年比５％のマイナスシーリングを実施したことにより、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類似団体平均を下回るようになっ</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施設の老朽化等により、維持補修費が増加傾向にあることから、今後は公共施設等総合管理計画による施設の統廃合を含めた検討が必要である。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また、今後とも、｢集中改革プラン｣の確実な遂行に努め経費削減を図る。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67146</xdr:rowOff>
    </xdr:from>
    <xdr:to>
      <xdr:col>23</xdr:col>
      <xdr:colOff>133350</xdr:colOff>
      <xdr:row>81</xdr:row>
      <xdr:rowOff>101704</xdr:rowOff>
    </xdr:to>
    <xdr:cxnSp macro="">
      <xdr:nvCxnSpPr>
        <xdr:cNvPr id="193" name="直線コネクタ 192"/>
        <xdr:cNvCxnSpPr/>
      </xdr:nvCxnSpPr>
      <xdr:spPr>
        <a:xfrm>
          <a:off x="4114800" y="13954596"/>
          <a:ext cx="838200" cy="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61920</xdr:rowOff>
    </xdr:from>
    <xdr:to>
      <xdr:col>19</xdr:col>
      <xdr:colOff>133350</xdr:colOff>
      <xdr:row>81</xdr:row>
      <xdr:rowOff>67146</xdr:rowOff>
    </xdr:to>
    <xdr:cxnSp macro="">
      <xdr:nvCxnSpPr>
        <xdr:cNvPr id="196" name="直線コネクタ 195"/>
        <xdr:cNvCxnSpPr/>
      </xdr:nvCxnSpPr>
      <xdr:spPr>
        <a:xfrm>
          <a:off x="3225800" y="13949370"/>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21858</xdr:rowOff>
    </xdr:from>
    <xdr:to>
      <xdr:col>15</xdr:col>
      <xdr:colOff>82550</xdr:colOff>
      <xdr:row>81</xdr:row>
      <xdr:rowOff>61920</xdr:rowOff>
    </xdr:to>
    <xdr:cxnSp macro="">
      <xdr:nvCxnSpPr>
        <xdr:cNvPr id="199" name="直線コネクタ 198"/>
        <xdr:cNvCxnSpPr/>
      </xdr:nvCxnSpPr>
      <xdr:spPr>
        <a:xfrm>
          <a:off x="2336800" y="13909308"/>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21858</xdr:rowOff>
    </xdr:from>
    <xdr:to>
      <xdr:col>11</xdr:col>
      <xdr:colOff>31750</xdr:colOff>
      <xdr:row>81</xdr:row>
      <xdr:rowOff>32989</xdr:rowOff>
    </xdr:to>
    <xdr:cxnSp macro="">
      <xdr:nvCxnSpPr>
        <xdr:cNvPr id="202" name="直線コネクタ 201"/>
        <xdr:cNvCxnSpPr/>
      </xdr:nvCxnSpPr>
      <xdr:spPr>
        <a:xfrm flipV="1">
          <a:off x="1447800" y="13909308"/>
          <a:ext cx="889000" cy="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50904</xdr:rowOff>
    </xdr:from>
    <xdr:to>
      <xdr:col>23</xdr:col>
      <xdr:colOff>184150</xdr:colOff>
      <xdr:row>81</xdr:row>
      <xdr:rowOff>152504</xdr:rowOff>
    </xdr:to>
    <xdr:sp macro="" textlink="">
      <xdr:nvSpPr>
        <xdr:cNvPr id="212" name="楕円 211"/>
        <xdr:cNvSpPr/>
      </xdr:nvSpPr>
      <xdr:spPr>
        <a:xfrm>
          <a:off x="4902200" y="1393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67431</xdr:rowOff>
    </xdr:from>
    <xdr:ext cx="762000" cy="259045"/>
    <xdr:sp macro="" textlink="">
      <xdr:nvSpPr>
        <xdr:cNvPr id="213" name="人件費・物件費等の状況該当値テキスト"/>
        <xdr:cNvSpPr txBox="1"/>
      </xdr:nvSpPr>
      <xdr:spPr>
        <a:xfrm>
          <a:off x="5041900" y="137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16346</xdr:rowOff>
    </xdr:from>
    <xdr:to>
      <xdr:col>19</xdr:col>
      <xdr:colOff>184150</xdr:colOff>
      <xdr:row>81</xdr:row>
      <xdr:rowOff>117946</xdr:rowOff>
    </xdr:to>
    <xdr:sp macro="" textlink="">
      <xdr:nvSpPr>
        <xdr:cNvPr id="214" name="楕円 213"/>
        <xdr:cNvSpPr/>
      </xdr:nvSpPr>
      <xdr:spPr>
        <a:xfrm>
          <a:off x="4064000" y="139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128123</xdr:rowOff>
    </xdr:from>
    <xdr:ext cx="736600" cy="259045"/>
    <xdr:sp macro="" textlink="">
      <xdr:nvSpPr>
        <xdr:cNvPr id="215" name="テキスト ボックス 214"/>
        <xdr:cNvSpPr txBox="1"/>
      </xdr:nvSpPr>
      <xdr:spPr>
        <a:xfrm>
          <a:off x="3733800" y="136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11120</xdr:rowOff>
    </xdr:from>
    <xdr:to>
      <xdr:col>15</xdr:col>
      <xdr:colOff>133350</xdr:colOff>
      <xdr:row>81</xdr:row>
      <xdr:rowOff>112720</xdr:rowOff>
    </xdr:to>
    <xdr:sp macro="" textlink="">
      <xdr:nvSpPr>
        <xdr:cNvPr id="216" name="楕円 215"/>
        <xdr:cNvSpPr/>
      </xdr:nvSpPr>
      <xdr:spPr>
        <a:xfrm>
          <a:off x="3175000" y="138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122897</xdr:rowOff>
    </xdr:from>
    <xdr:ext cx="762000" cy="259045"/>
    <xdr:sp macro="" textlink="">
      <xdr:nvSpPr>
        <xdr:cNvPr id="217" name="テキスト ボックス 216"/>
        <xdr:cNvSpPr txBox="1"/>
      </xdr:nvSpPr>
      <xdr:spPr>
        <a:xfrm>
          <a:off x="2844800" y="1366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142508</xdr:rowOff>
    </xdr:from>
    <xdr:to>
      <xdr:col>11</xdr:col>
      <xdr:colOff>82550</xdr:colOff>
      <xdr:row>81</xdr:row>
      <xdr:rowOff>72658</xdr:rowOff>
    </xdr:to>
    <xdr:sp macro="" textlink="">
      <xdr:nvSpPr>
        <xdr:cNvPr id="218" name="楕円 217"/>
        <xdr:cNvSpPr/>
      </xdr:nvSpPr>
      <xdr:spPr>
        <a:xfrm>
          <a:off x="2286000" y="138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82835</xdr:rowOff>
    </xdr:from>
    <xdr:ext cx="762000" cy="259045"/>
    <xdr:sp macro="" textlink="">
      <xdr:nvSpPr>
        <xdr:cNvPr id="219" name="テキスト ボックス 218"/>
        <xdr:cNvSpPr txBox="1"/>
      </xdr:nvSpPr>
      <xdr:spPr>
        <a:xfrm>
          <a:off x="1955800" y="13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153639</xdr:rowOff>
    </xdr:from>
    <xdr:to>
      <xdr:col>7</xdr:col>
      <xdr:colOff>31750</xdr:colOff>
      <xdr:row>81</xdr:row>
      <xdr:rowOff>83789</xdr:rowOff>
    </xdr:to>
    <xdr:sp macro="" textlink="">
      <xdr:nvSpPr>
        <xdr:cNvPr id="220" name="楕円 219"/>
        <xdr:cNvSpPr/>
      </xdr:nvSpPr>
      <xdr:spPr>
        <a:xfrm>
          <a:off x="1397000" y="138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93966</xdr:rowOff>
    </xdr:from>
    <xdr:ext cx="762000" cy="259045"/>
    <xdr:sp macro="" textlink="">
      <xdr:nvSpPr>
        <xdr:cNvPr id="221" name="テキスト ボックス 220"/>
        <xdr:cNvSpPr txBox="1"/>
      </xdr:nvSpPr>
      <xdr:spPr>
        <a:xfrm>
          <a:off x="1066800" y="1363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今年度は職員構成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変動等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０．１ポイント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ポイント上回り全国的にも高い水準にある。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地方公務員給与実態調査 の結果では、平均年齢及び平均給料月額等は前年を下回っており、今後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は、定員管理の適正化と合わせて給与体系</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や諸手当の支給等の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見直しを行うなど、より一層の給与の適正化に努める。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34572</xdr:rowOff>
    </xdr:to>
    <xdr:cxnSp macro="">
      <xdr:nvCxnSpPr>
        <xdr:cNvPr id="255" name="直線コネクタ 254"/>
        <xdr:cNvCxnSpPr/>
      </xdr:nvCxnSpPr>
      <xdr:spPr>
        <a:xfrm>
          <a:off x="16179800" y="147658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101600</xdr:rowOff>
    </xdr:to>
    <xdr:cxnSp macro="">
      <xdr:nvCxnSpPr>
        <xdr:cNvPr id="258" name="直線コネクタ 257"/>
        <xdr:cNvCxnSpPr/>
      </xdr:nvCxnSpPr>
      <xdr:spPr>
        <a:xfrm flipV="1">
          <a:off x="15290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141816</xdr:rowOff>
    </xdr:to>
    <xdr:cxnSp macro="">
      <xdr:nvCxnSpPr>
        <xdr:cNvPr id="261" name="直線コネクタ 260"/>
        <xdr:cNvCxnSpPr/>
      </xdr:nvCxnSpPr>
      <xdr:spPr>
        <a:xfrm flipV="1">
          <a:off x="14401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141816</xdr:rowOff>
    </xdr:to>
    <xdr:cxnSp macro="">
      <xdr:nvCxnSpPr>
        <xdr:cNvPr id="264" name="直線コネクタ 263"/>
        <xdr:cNvCxnSpPr/>
      </xdr:nvCxnSpPr>
      <xdr:spPr>
        <a:xfrm>
          <a:off x="13512800" y="147926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4" name="楕円 273"/>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5"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7" name="テキスト ボックス 276"/>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1" name="テキスト ボックス 280"/>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2" name="楕円 281"/>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3" name="テキスト ボックス 282"/>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２．４７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人下回る。これは、平成１７年４月から平成２３年３月までの期間に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新規採用を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見送りしており、現在も定年退職等に対する補充が抑制されており定員を大幅に下回っている。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今後も、各種事務事業の見直しや民間委託の推進等により職員数の適正化を図るとともに、最小限の職員補充に努め、定員管理適正化に努める。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28081</xdr:rowOff>
    </xdr:from>
    <xdr:to>
      <xdr:col>81</xdr:col>
      <xdr:colOff>44450</xdr:colOff>
      <xdr:row>60</xdr:row>
      <xdr:rowOff>42827</xdr:rowOff>
    </xdr:to>
    <xdr:cxnSp macro="">
      <xdr:nvCxnSpPr>
        <xdr:cNvPr id="318" name="直線コネクタ 317"/>
        <xdr:cNvCxnSpPr/>
      </xdr:nvCxnSpPr>
      <xdr:spPr>
        <a:xfrm flipV="1">
          <a:off x="16179800" y="10315081"/>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37465</xdr:rowOff>
    </xdr:from>
    <xdr:to>
      <xdr:col>77</xdr:col>
      <xdr:colOff>44450</xdr:colOff>
      <xdr:row>60</xdr:row>
      <xdr:rowOff>42827</xdr:rowOff>
    </xdr:to>
    <xdr:cxnSp macro="">
      <xdr:nvCxnSpPr>
        <xdr:cNvPr id="321" name="直線コネクタ 320"/>
        <xdr:cNvCxnSpPr/>
      </xdr:nvCxnSpPr>
      <xdr:spPr>
        <a:xfrm>
          <a:off x="15290800" y="10324465"/>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26740</xdr:rowOff>
    </xdr:from>
    <xdr:to>
      <xdr:col>72</xdr:col>
      <xdr:colOff>203200</xdr:colOff>
      <xdr:row>60</xdr:row>
      <xdr:rowOff>37465</xdr:rowOff>
    </xdr:to>
    <xdr:cxnSp macro="">
      <xdr:nvCxnSpPr>
        <xdr:cNvPr id="324" name="直線コネクタ 323"/>
        <xdr:cNvCxnSpPr/>
      </xdr:nvCxnSpPr>
      <xdr:spPr>
        <a:xfrm>
          <a:off x="14401800" y="1031374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167358</xdr:rowOff>
    </xdr:from>
    <xdr:to>
      <xdr:col>68</xdr:col>
      <xdr:colOff>152400</xdr:colOff>
      <xdr:row>60</xdr:row>
      <xdr:rowOff>26740</xdr:rowOff>
    </xdr:to>
    <xdr:cxnSp macro="">
      <xdr:nvCxnSpPr>
        <xdr:cNvPr id="327" name="直線コネクタ 326"/>
        <xdr:cNvCxnSpPr/>
      </xdr:nvCxnSpPr>
      <xdr:spPr>
        <a:xfrm>
          <a:off x="13512800" y="10282908"/>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148731</xdr:rowOff>
    </xdr:from>
    <xdr:to>
      <xdr:col>81</xdr:col>
      <xdr:colOff>95250</xdr:colOff>
      <xdr:row>60</xdr:row>
      <xdr:rowOff>78881</xdr:rowOff>
    </xdr:to>
    <xdr:sp macro="" textlink="">
      <xdr:nvSpPr>
        <xdr:cNvPr id="337" name="楕円 336"/>
        <xdr:cNvSpPr/>
      </xdr:nvSpPr>
      <xdr:spPr>
        <a:xfrm>
          <a:off x="16967200" y="102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165258</xdr:rowOff>
    </xdr:from>
    <xdr:ext cx="762000" cy="259045"/>
    <xdr:sp macro="" textlink="">
      <xdr:nvSpPr>
        <xdr:cNvPr id="338" name="定員管理の状況該当値テキスト"/>
        <xdr:cNvSpPr txBox="1"/>
      </xdr:nvSpPr>
      <xdr:spPr>
        <a:xfrm>
          <a:off x="17106900" y="1010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163477</xdr:rowOff>
    </xdr:from>
    <xdr:to>
      <xdr:col>77</xdr:col>
      <xdr:colOff>95250</xdr:colOff>
      <xdr:row>60</xdr:row>
      <xdr:rowOff>93627</xdr:rowOff>
    </xdr:to>
    <xdr:sp macro="" textlink="">
      <xdr:nvSpPr>
        <xdr:cNvPr id="339" name="楕円 338"/>
        <xdr:cNvSpPr/>
      </xdr:nvSpPr>
      <xdr:spPr>
        <a:xfrm>
          <a:off x="16129000" y="102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103804</xdr:rowOff>
    </xdr:from>
    <xdr:ext cx="736600" cy="259045"/>
    <xdr:sp macro="" textlink="">
      <xdr:nvSpPr>
        <xdr:cNvPr id="340" name="テキスト ボックス 339"/>
        <xdr:cNvSpPr txBox="1"/>
      </xdr:nvSpPr>
      <xdr:spPr>
        <a:xfrm>
          <a:off x="15798800" y="10047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158115</xdr:rowOff>
    </xdr:from>
    <xdr:to>
      <xdr:col>73</xdr:col>
      <xdr:colOff>44450</xdr:colOff>
      <xdr:row>60</xdr:row>
      <xdr:rowOff>88265</xdr:rowOff>
    </xdr:to>
    <xdr:sp macro="" textlink="">
      <xdr:nvSpPr>
        <xdr:cNvPr id="341" name="楕円 340"/>
        <xdr:cNvSpPr/>
      </xdr:nvSpPr>
      <xdr:spPr>
        <a:xfrm>
          <a:off x="15240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98442</xdr:rowOff>
    </xdr:from>
    <xdr:ext cx="762000" cy="259045"/>
    <xdr:sp macro="" textlink="">
      <xdr:nvSpPr>
        <xdr:cNvPr id="342" name="テキスト ボックス 341"/>
        <xdr:cNvSpPr txBox="1"/>
      </xdr:nvSpPr>
      <xdr:spPr>
        <a:xfrm>
          <a:off x="14909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147390</xdr:rowOff>
    </xdr:from>
    <xdr:to>
      <xdr:col>68</xdr:col>
      <xdr:colOff>203200</xdr:colOff>
      <xdr:row>60</xdr:row>
      <xdr:rowOff>77540</xdr:rowOff>
    </xdr:to>
    <xdr:sp macro="" textlink="">
      <xdr:nvSpPr>
        <xdr:cNvPr id="343" name="楕円 342"/>
        <xdr:cNvSpPr/>
      </xdr:nvSpPr>
      <xdr:spPr>
        <a:xfrm>
          <a:off x="143510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87717</xdr:rowOff>
    </xdr:from>
    <xdr:ext cx="762000" cy="259045"/>
    <xdr:sp macro="" textlink="">
      <xdr:nvSpPr>
        <xdr:cNvPr id="344" name="テキスト ボックス 343"/>
        <xdr:cNvSpPr txBox="1"/>
      </xdr:nvSpPr>
      <xdr:spPr>
        <a:xfrm>
          <a:off x="14020800" y="100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116558</xdr:rowOff>
    </xdr:from>
    <xdr:to>
      <xdr:col>64</xdr:col>
      <xdr:colOff>152400</xdr:colOff>
      <xdr:row>60</xdr:row>
      <xdr:rowOff>46708</xdr:rowOff>
    </xdr:to>
    <xdr:sp macro="" textlink="">
      <xdr:nvSpPr>
        <xdr:cNvPr id="345" name="楕円 344"/>
        <xdr:cNvSpPr/>
      </xdr:nvSpPr>
      <xdr:spPr>
        <a:xfrm>
          <a:off x="13462000" y="102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56885</xdr:rowOff>
    </xdr:from>
    <xdr:ext cx="762000" cy="259045"/>
    <xdr:sp macro="" textlink="">
      <xdr:nvSpPr>
        <xdr:cNvPr id="346" name="テキスト ボックス 345"/>
        <xdr:cNvSpPr txBox="1"/>
      </xdr:nvSpPr>
      <xdr:spPr>
        <a:xfrm>
          <a:off x="13131800" y="1000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繰上償還等により減少傾向であったが、前年比０．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おり上昇傾向となってきている。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平成２１年度から平成２８年度まで実施している繰上償還（平成２１年度からの８年間で２，４２３百万円償還）により償還額は減少して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はいたが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耐震に伴う中学校改築事業時に発行した地方債の償還が始まり、また、ほぼ同時期に２校の小学校改築・改修事業に伴う地方債の発行による償還が今後見込まれるため、これまで以上に事務事業の見直しを更に進め、投資的事業の縮減を図り、新規地方債の発行額を抑制し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129822</xdr:rowOff>
    </xdr:from>
    <xdr:to>
      <xdr:col>81</xdr:col>
      <xdr:colOff>44450</xdr:colOff>
      <xdr:row>42</xdr:row>
      <xdr:rowOff>38805</xdr:rowOff>
    </xdr:to>
    <xdr:cxnSp macro="">
      <xdr:nvCxnSpPr>
        <xdr:cNvPr id="381" name="直線コネクタ 380"/>
        <xdr:cNvCxnSpPr/>
      </xdr:nvCxnSpPr>
      <xdr:spPr>
        <a:xfrm>
          <a:off x="16179800" y="715927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65916</xdr:rowOff>
    </xdr:from>
    <xdr:ext cx="762000" cy="259045"/>
    <xdr:sp macro="" textlink="">
      <xdr:nvSpPr>
        <xdr:cNvPr id="382" name="公債費負担の状況平均値テキスト"/>
        <xdr:cNvSpPr txBox="1"/>
      </xdr:nvSpPr>
      <xdr:spPr>
        <a:xfrm>
          <a:off x="17106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129822</xdr:rowOff>
    </xdr:to>
    <xdr:cxnSp macro="">
      <xdr:nvCxnSpPr>
        <xdr:cNvPr id="384" name="直線コネクタ 383"/>
        <xdr:cNvCxnSpPr/>
      </xdr:nvCxnSpPr>
      <xdr:spPr>
        <a:xfrm>
          <a:off x="15290800" y="709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3122</xdr:rowOff>
    </xdr:from>
    <xdr:ext cx="736600" cy="259045"/>
    <xdr:sp macro="" textlink="">
      <xdr:nvSpPr>
        <xdr:cNvPr id="386" name="テキスト ボックス 385"/>
        <xdr:cNvSpPr txBox="1"/>
      </xdr:nvSpPr>
      <xdr:spPr>
        <a:xfrm>
          <a:off x="15798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41</xdr:row>
      <xdr:rowOff>143228</xdr:rowOff>
    </xdr:to>
    <xdr:cxnSp macro="">
      <xdr:nvCxnSpPr>
        <xdr:cNvPr id="387" name="直線コネクタ 386"/>
        <xdr:cNvCxnSpPr/>
      </xdr:nvCxnSpPr>
      <xdr:spPr>
        <a:xfrm flipV="1">
          <a:off x="14401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143228</xdr:rowOff>
    </xdr:from>
    <xdr:to>
      <xdr:col>68</xdr:col>
      <xdr:colOff>152400</xdr:colOff>
      <xdr:row>42</xdr:row>
      <xdr:rowOff>119239</xdr:rowOff>
    </xdr:to>
    <xdr:cxnSp macro="">
      <xdr:nvCxnSpPr>
        <xdr:cNvPr id="390" name="直線コネクタ 389"/>
        <xdr:cNvCxnSpPr/>
      </xdr:nvCxnSpPr>
      <xdr:spPr>
        <a:xfrm flipV="1">
          <a:off x="13512800" y="717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159455</xdr:rowOff>
    </xdr:from>
    <xdr:to>
      <xdr:col>81</xdr:col>
      <xdr:colOff>95250</xdr:colOff>
      <xdr:row>42</xdr:row>
      <xdr:rowOff>89605</xdr:rowOff>
    </xdr:to>
    <xdr:sp macro="" textlink="">
      <xdr:nvSpPr>
        <xdr:cNvPr id="400" name="楕円 399"/>
        <xdr:cNvSpPr/>
      </xdr:nvSpPr>
      <xdr:spPr>
        <a:xfrm>
          <a:off x="16967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131532</xdr:rowOff>
    </xdr:from>
    <xdr:ext cx="762000" cy="259045"/>
    <xdr:sp macro="" textlink="">
      <xdr:nvSpPr>
        <xdr:cNvPr id="401" name="公債費負担の状況該当値テキスト"/>
        <xdr:cNvSpPr txBox="1"/>
      </xdr:nvSpPr>
      <xdr:spPr>
        <a:xfrm>
          <a:off x="17106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79022</xdr:rowOff>
    </xdr:from>
    <xdr:to>
      <xdr:col>77</xdr:col>
      <xdr:colOff>95250</xdr:colOff>
      <xdr:row>42</xdr:row>
      <xdr:rowOff>9172</xdr:rowOff>
    </xdr:to>
    <xdr:sp macro="" textlink="">
      <xdr:nvSpPr>
        <xdr:cNvPr id="402" name="楕円 401"/>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165399</xdr:rowOff>
    </xdr:from>
    <xdr:ext cx="736600" cy="259045"/>
    <xdr:sp macro="" textlink="">
      <xdr:nvSpPr>
        <xdr:cNvPr id="403" name="テキスト ボックス 402"/>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11995</xdr:rowOff>
    </xdr:from>
    <xdr:to>
      <xdr:col>73</xdr:col>
      <xdr:colOff>44450</xdr:colOff>
      <xdr:row>41</xdr:row>
      <xdr:rowOff>113595</xdr:rowOff>
    </xdr:to>
    <xdr:sp macro="" textlink="">
      <xdr:nvSpPr>
        <xdr:cNvPr id="404" name="楕円 403"/>
        <xdr:cNvSpPr/>
      </xdr:nvSpPr>
      <xdr:spPr>
        <a:xfrm>
          <a:off x="15240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98372</xdr:rowOff>
    </xdr:from>
    <xdr:ext cx="762000" cy="259045"/>
    <xdr:sp macro="" textlink="">
      <xdr:nvSpPr>
        <xdr:cNvPr id="405" name="テキスト ボックス 404"/>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92428</xdr:rowOff>
    </xdr:from>
    <xdr:to>
      <xdr:col>68</xdr:col>
      <xdr:colOff>203200</xdr:colOff>
      <xdr:row>42</xdr:row>
      <xdr:rowOff>22578</xdr:rowOff>
    </xdr:to>
    <xdr:sp macro="" textlink="">
      <xdr:nvSpPr>
        <xdr:cNvPr id="406" name="楕円 405"/>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7355</xdr:rowOff>
    </xdr:from>
    <xdr:ext cx="762000" cy="259045"/>
    <xdr:sp macro="" textlink="">
      <xdr:nvSpPr>
        <xdr:cNvPr id="407" name="テキスト ボックス 406"/>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8" name="楕円 407"/>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9" name="テキスト ボックス 408"/>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１２．４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と比較して８３．４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％上回り依然高い水準にある。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要因として、ほぼ同時期に学校教育施設の改築・改修事業等の大規模事業に伴う地方債の発行及び公営企業会計等への一般会計からの繰入見込額の増加が影響している。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今後も、同借入金により比率の上昇が見込まれることから、新規事業の適正化図るとともに、義務的経費の削減を中心とする行財政改革を進め、財政の健全化に努める。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158891</xdr:rowOff>
    </xdr:from>
    <xdr:to>
      <xdr:col>81</xdr:col>
      <xdr:colOff>44450</xdr:colOff>
      <xdr:row>21</xdr:row>
      <xdr:rowOff>153670</xdr:rowOff>
    </xdr:to>
    <xdr:cxnSp macro="">
      <xdr:nvCxnSpPr>
        <xdr:cNvPr id="443" name="直線コネクタ 442"/>
        <xdr:cNvCxnSpPr/>
      </xdr:nvCxnSpPr>
      <xdr:spPr>
        <a:xfrm>
          <a:off x="16179800" y="3587891"/>
          <a:ext cx="8382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158891</xdr:rowOff>
    </xdr:from>
    <xdr:to>
      <xdr:col>77</xdr:col>
      <xdr:colOff>44450</xdr:colOff>
      <xdr:row>21</xdr:row>
      <xdr:rowOff>8890</xdr:rowOff>
    </xdr:to>
    <xdr:cxnSp macro="">
      <xdr:nvCxnSpPr>
        <xdr:cNvPr id="446" name="直線コネクタ 445"/>
        <xdr:cNvCxnSpPr/>
      </xdr:nvCxnSpPr>
      <xdr:spPr>
        <a:xfrm flipV="1">
          <a:off x="15290800" y="3587891"/>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7" name="フローチャート: 判断 446"/>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8" name="テキスト ボックス 447"/>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136102</xdr:rowOff>
    </xdr:from>
    <xdr:to>
      <xdr:col>72</xdr:col>
      <xdr:colOff>203200</xdr:colOff>
      <xdr:row>21</xdr:row>
      <xdr:rowOff>8890</xdr:rowOff>
    </xdr:to>
    <xdr:cxnSp macro="">
      <xdr:nvCxnSpPr>
        <xdr:cNvPr id="449" name="直線コネクタ 448"/>
        <xdr:cNvCxnSpPr/>
      </xdr:nvCxnSpPr>
      <xdr:spPr>
        <a:xfrm>
          <a:off x="14401800" y="35651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69850</xdr:rowOff>
    </xdr:from>
    <xdr:to>
      <xdr:col>73</xdr:col>
      <xdr:colOff>44450</xdr:colOff>
      <xdr:row>16</xdr:row>
      <xdr:rowOff>0</xdr:rowOff>
    </xdr:to>
    <xdr:sp macro="" textlink="">
      <xdr:nvSpPr>
        <xdr:cNvPr id="450" name="フローチャート: 判断 449"/>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51" name="テキスト ボックス 450"/>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136102</xdr:rowOff>
    </xdr:from>
    <xdr:to>
      <xdr:col>68</xdr:col>
      <xdr:colOff>152400</xdr:colOff>
      <xdr:row>21</xdr:row>
      <xdr:rowOff>62512</xdr:rowOff>
    </xdr:to>
    <xdr:cxnSp macro="">
      <xdr:nvCxnSpPr>
        <xdr:cNvPr id="452" name="直線コネクタ 451"/>
        <xdr:cNvCxnSpPr/>
      </xdr:nvCxnSpPr>
      <xdr:spPr>
        <a:xfrm flipV="1">
          <a:off x="13512800" y="3565102"/>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75353</xdr:rowOff>
    </xdr:from>
    <xdr:to>
      <xdr:col>68</xdr:col>
      <xdr:colOff>203200</xdr:colOff>
      <xdr:row>17</xdr:row>
      <xdr:rowOff>5503</xdr:rowOff>
    </xdr:to>
    <xdr:sp macro="" textlink="">
      <xdr:nvSpPr>
        <xdr:cNvPr id="453" name="フローチャート: 判断 452"/>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4" name="テキスト ボックス 453"/>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5" name="フローチャート: 判断 454"/>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6" name="テキスト ボックス 455"/>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102870</xdr:rowOff>
    </xdr:from>
    <xdr:to>
      <xdr:col>81</xdr:col>
      <xdr:colOff>95250</xdr:colOff>
      <xdr:row>22</xdr:row>
      <xdr:rowOff>33020</xdr:rowOff>
    </xdr:to>
    <xdr:sp macro="" textlink="">
      <xdr:nvSpPr>
        <xdr:cNvPr id="462" name="楕円 461"/>
        <xdr:cNvSpPr/>
      </xdr:nvSpPr>
      <xdr:spPr>
        <a:xfrm>
          <a:off x="169672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74947</xdr:rowOff>
    </xdr:from>
    <xdr:ext cx="762000" cy="259045"/>
    <xdr:sp macro="" textlink="">
      <xdr:nvSpPr>
        <xdr:cNvPr id="463" name="将来負担の状況該当値テキスト"/>
        <xdr:cNvSpPr txBox="1"/>
      </xdr:nvSpPr>
      <xdr:spPr>
        <a:xfrm>
          <a:off x="17106900" y="367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108091</xdr:rowOff>
    </xdr:from>
    <xdr:to>
      <xdr:col>77</xdr:col>
      <xdr:colOff>95250</xdr:colOff>
      <xdr:row>21</xdr:row>
      <xdr:rowOff>38241</xdr:rowOff>
    </xdr:to>
    <xdr:sp macro="" textlink="">
      <xdr:nvSpPr>
        <xdr:cNvPr id="464" name="楕円 463"/>
        <xdr:cNvSpPr/>
      </xdr:nvSpPr>
      <xdr:spPr>
        <a:xfrm>
          <a:off x="161290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23018</xdr:rowOff>
    </xdr:from>
    <xdr:ext cx="736600" cy="259045"/>
    <xdr:sp macro="" textlink="">
      <xdr:nvSpPr>
        <xdr:cNvPr id="465" name="テキスト ボックス 464"/>
        <xdr:cNvSpPr txBox="1"/>
      </xdr:nvSpPr>
      <xdr:spPr>
        <a:xfrm>
          <a:off x="15798800" y="362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129540</xdr:rowOff>
    </xdr:from>
    <xdr:to>
      <xdr:col>73</xdr:col>
      <xdr:colOff>44450</xdr:colOff>
      <xdr:row>21</xdr:row>
      <xdr:rowOff>59690</xdr:rowOff>
    </xdr:to>
    <xdr:sp macro="" textlink="">
      <xdr:nvSpPr>
        <xdr:cNvPr id="466" name="楕円 465"/>
        <xdr:cNvSpPr/>
      </xdr:nvSpPr>
      <xdr:spPr>
        <a:xfrm>
          <a:off x="15240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44467</xdr:rowOff>
    </xdr:from>
    <xdr:ext cx="762000" cy="259045"/>
    <xdr:sp macro="" textlink="">
      <xdr:nvSpPr>
        <xdr:cNvPr id="467" name="テキスト ボックス 466"/>
        <xdr:cNvSpPr txBox="1"/>
      </xdr:nvSpPr>
      <xdr:spPr>
        <a:xfrm>
          <a:off x="14909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85302</xdr:rowOff>
    </xdr:from>
    <xdr:to>
      <xdr:col>68</xdr:col>
      <xdr:colOff>203200</xdr:colOff>
      <xdr:row>21</xdr:row>
      <xdr:rowOff>15452</xdr:rowOff>
    </xdr:to>
    <xdr:sp macro="" textlink="">
      <xdr:nvSpPr>
        <xdr:cNvPr id="468" name="楕円 467"/>
        <xdr:cNvSpPr/>
      </xdr:nvSpPr>
      <xdr:spPr>
        <a:xfrm>
          <a:off x="14351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229</xdr:rowOff>
    </xdr:from>
    <xdr:ext cx="762000" cy="259045"/>
    <xdr:sp macro="" textlink="">
      <xdr:nvSpPr>
        <xdr:cNvPr id="469" name="テキスト ボックス 468"/>
        <xdr:cNvSpPr txBox="1"/>
      </xdr:nvSpPr>
      <xdr:spPr>
        <a:xfrm>
          <a:off x="14020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11712</xdr:rowOff>
    </xdr:from>
    <xdr:to>
      <xdr:col>64</xdr:col>
      <xdr:colOff>152400</xdr:colOff>
      <xdr:row>21</xdr:row>
      <xdr:rowOff>113312</xdr:rowOff>
    </xdr:to>
    <xdr:sp macro="" textlink="">
      <xdr:nvSpPr>
        <xdr:cNvPr id="470" name="楕円 469"/>
        <xdr:cNvSpPr/>
      </xdr:nvSpPr>
      <xdr:spPr>
        <a:xfrm>
          <a:off x="13462000" y="36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98089</xdr:rowOff>
    </xdr:from>
    <xdr:ext cx="762000" cy="259045"/>
    <xdr:sp macro="" textlink="">
      <xdr:nvSpPr>
        <xdr:cNvPr id="471" name="テキスト ボックス 470"/>
        <xdr:cNvSpPr txBox="1"/>
      </xdr:nvSpPr>
      <xdr:spPr>
        <a:xfrm>
          <a:off x="13131800" y="369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人件費に係る経常収支比率は、対前年度比０．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％下回っている。これは、合併以前から平成２２年度まで続いた退職職員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の補充</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が抑制されたこと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により類似団体に比べ</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低い割合で推移している。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職員平均年齢が若干</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下がった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ことと平均給与</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月額が減少したことが要因である。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今後は、退職者数を考慮した計画的な職員採用を行い、定員管理・給与の適正化に努める。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165100</xdr:rowOff>
    </xdr:from>
    <xdr:to>
      <xdr:col>24</xdr:col>
      <xdr:colOff>25400</xdr:colOff>
      <xdr:row>33</xdr:row>
      <xdr:rowOff>19050</xdr:rowOff>
    </xdr:to>
    <xdr:cxnSp macro="">
      <xdr:nvCxnSpPr>
        <xdr:cNvPr id="66" name="直線コネクタ 65"/>
        <xdr:cNvCxnSpPr/>
      </xdr:nvCxnSpPr>
      <xdr:spPr>
        <a:xfrm flipV="1">
          <a:off x="3987800" y="565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88900</xdr:rowOff>
    </xdr:from>
    <xdr:to>
      <xdr:col>19</xdr:col>
      <xdr:colOff>187325</xdr:colOff>
      <xdr:row>33</xdr:row>
      <xdr:rowOff>19050</xdr:rowOff>
    </xdr:to>
    <xdr:cxnSp macro="">
      <xdr:nvCxnSpPr>
        <xdr:cNvPr id="69" name="直線コネクタ 68"/>
        <xdr:cNvCxnSpPr/>
      </xdr:nvCxnSpPr>
      <xdr:spPr>
        <a:xfrm>
          <a:off x="3098800" y="557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88900</xdr:rowOff>
    </xdr:from>
    <xdr:to>
      <xdr:col>15</xdr:col>
      <xdr:colOff>98425</xdr:colOff>
      <xdr:row>32</xdr:row>
      <xdr:rowOff>101600</xdr:rowOff>
    </xdr:to>
    <xdr:cxnSp macro="">
      <xdr:nvCxnSpPr>
        <xdr:cNvPr id="72" name="直線コネクタ 71"/>
        <xdr:cNvCxnSpPr/>
      </xdr:nvCxnSpPr>
      <xdr:spPr>
        <a:xfrm flipV="1">
          <a:off x="2209800" y="557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101600</xdr:rowOff>
    </xdr:from>
    <xdr:to>
      <xdr:col>11</xdr:col>
      <xdr:colOff>9525</xdr:colOff>
      <xdr:row>32</xdr:row>
      <xdr:rowOff>127000</xdr:rowOff>
    </xdr:to>
    <xdr:cxnSp macro="">
      <xdr:nvCxnSpPr>
        <xdr:cNvPr id="75" name="直線コネクタ 74"/>
        <xdr:cNvCxnSpPr/>
      </xdr:nvCxnSpPr>
      <xdr:spPr>
        <a:xfrm flipV="1">
          <a:off x="1320800" y="558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114300</xdr:rowOff>
    </xdr:from>
    <xdr:to>
      <xdr:col>24</xdr:col>
      <xdr:colOff>76200</xdr:colOff>
      <xdr:row>33</xdr:row>
      <xdr:rowOff>44450</xdr:rowOff>
    </xdr:to>
    <xdr:sp macro="" textlink="">
      <xdr:nvSpPr>
        <xdr:cNvPr id="85" name="楕円 84"/>
        <xdr:cNvSpPr/>
      </xdr:nvSpPr>
      <xdr:spPr>
        <a:xfrm>
          <a:off x="4775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22877</xdr:rowOff>
    </xdr:from>
    <xdr:ext cx="762000" cy="259045"/>
    <xdr:sp macro="" textlink="">
      <xdr:nvSpPr>
        <xdr:cNvPr id="86" name="人件費該当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80027</xdr:rowOff>
    </xdr:from>
    <xdr:ext cx="736600" cy="259045"/>
    <xdr:sp macro="" textlink="">
      <xdr:nvSpPr>
        <xdr:cNvPr id="88" name="テキスト ボックス 87"/>
        <xdr:cNvSpPr txBox="1"/>
      </xdr:nvSpPr>
      <xdr:spPr>
        <a:xfrm>
          <a:off x="3606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38100</xdr:rowOff>
    </xdr:from>
    <xdr:to>
      <xdr:col>15</xdr:col>
      <xdr:colOff>149225</xdr:colOff>
      <xdr:row>32</xdr:row>
      <xdr:rowOff>139700</xdr:rowOff>
    </xdr:to>
    <xdr:sp macro="" textlink="">
      <xdr:nvSpPr>
        <xdr:cNvPr id="89" name="楕円 88"/>
        <xdr:cNvSpPr/>
      </xdr:nvSpPr>
      <xdr:spPr>
        <a:xfrm>
          <a:off x="3048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149877</xdr:rowOff>
    </xdr:from>
    <xdr:ext cx="762000" cy="259045"/>
    <xdr:sp macro="" textlink="">
      <xdr:nvSpPr>
        <xdr:cNvPr id="90" name="テキスト ボックス 89"/>
        <xdr:cNvSpPr txBox="1"/>
      </xdr:nvSpPr>
      <xdr:spPr>
        <a:xfrm>
          <a:off x="2717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50800</xdr:rowOff>
    </xdr:from>
    <xdr:to>
      <xdr:col>11</xdr:col>
      <xdr:colOff>60325</xdr:colOff>
      <xdr:row>32</xdr:row>
      <xdr:rowOff>152400</xdr:rowOff>
    </xdr:to>
    <xdr:sp macro="" textlink="">
      <xdr:nvSpPr>
        <xdr:cNvPr id="91" name="楕円 90"/>
        <xdr:cNvSpPr/>
      </xdr:nvSpPr>
      <xdr:spPr>
        <a:xfrm>
          <a:off x="2159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162577</xdr:rowOff>
    </xdr:from>
    <xdr:ext cx="762000" cy="259045"/>
    <xdr:sp macro="" textlink="">
      <xdr:nvSpPr>
        <xdr:cNvPr id="92" name="テキスト ボックス 91"/>
        <xdr:cNvSpPr txBox="1"/>
      </xdr:nvSpPr>
      <xdr:spPr>
        <a:xfrm>
          <a:off x="1828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76200</xdr:rowOff>
    </xdr:from>
    <xdr:to>
      <xdr:col>6</xdr:col>
      <xdr:colOff>171450</xdr:colOff>
      <xdr:row>33</xdr:row>
      <xdr:rowOff>6350</xdr:rowOff>
    </xdr:to>
    <xdr:sp macro="" textlink="">
      <xdr:nvSpPr>
        <xdr:cNvPr id="93" name="楕円 92"/>
        <xdr:cNvSpPr/>
      </xdr:nvSpPr>
      <xdr:spPr>
        <a:xfrm>
          <a:off x="1270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16527</xdr:rowOff>
    </xdr:from>
    <xdr:ext cx="762000" cy="259045"/>
    <xdr:sp macro="" textlink="">
      <xdr:nvSpPr>
        <xdr:cNvPr id="94" name="テキスト ボックス 93"/>
        <xdr:cNvSpPr txBox="1"/>
      </xdr:nvSpPr>
      <xdr:spPr>
        <a:xfrm>
          <a:off x="939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物件費に係る経常収支比率は、対前年度比０．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公園管理委託料等の見直しにより経常分の物件費が抑制された影響によるものである。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事務事業の見直しを図り、経費削減に努める。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146050</xdr:rowOff>
    </xdr:to>
    <xdr:cxnSp macro="">
      <xdr:nvCxnSpPr>
        <xdr:cNvPr id="127" name="直線コネクタ 126"/>
        <xdr:cNvCxnSpPr/>
      </xdr:nvCxnSpPr>
      <xdr:spPr>
        <a:xfrm flipV="1">
          <a:off x="15671800" y="2794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29227</xdr:rowOff>
    </xdr:from>
    <xdr:ext cx="762000" cy="259045"/>
    <xdr:sp macro="" textlink="">
      <xdr:nvSpPr>
        <xdr:cNvPr id="128" name="物件費平均値テキスト"/>
        <xdr:cNvSpPr txBox="1"/>
      </xdr:nvSpPr>
      <xdr:spPr>
        <a:xfrm>
          <a:off x="16598900" y="2772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146050</xdr:rowOff>
    </xdr:to>
    <xdr:cxnSp macro="">
      <xdr:nvCxnSpPr>
        <xdr:cNvPr id="130" name="直線コネクタ 129"/>
        <xdr:cNvCxnSpPr/>
      </xdr:nvCxnSpPr>
      <xdr:spPr>
        <a:xfrm>
          <a:off x="14782800" y="2870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16</xdr:row>
      <xdr:rowOff>127000</xdr:rowOff>
    </xdr:to>
    <xdr:cxnSp macro="">
      <xdr:nvCxnSpPr>
        <xdr:cNvPr id="133" name="直線コネクタ 132"/>
        <xdr:cNvCxnSpPr/>
      </xdr:nvCxnSpPr>
      <xdr:spPr>
        <a:xfrm>
          <a:off x="13893800" y="26035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31750</xdr:rowOff>
    </xdr:to>
    <xdr:cxnSp macro="">
      <xdr:nvCxnSpPr>
        <xdr:cNvPr id="136" name="直線コネクタ 135"/>
        <xdr:cNvCxnSpPr/>
      </xdr:nvCxnSpPr>
      <xdr:spPr>
        <a:xfrm>
          <a:off x="13004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6" name="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95250</xdr:rowOff>
    </xdr:from>
    <xdr:to>
      <xdr:col>78</xdr:col>
      <xdr:colOff>120650</xdr:colOff>
      <xdr:row>17</xdr:row>
      <xdr:rowOff>25400</xdr:rowOff>
    </xdr:to>
    <xdr:sp macro="" textlink="">
      <xdr:nvSpPr>
        <xdr:cNvPr id="148" name="楕円 147"/>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10177</xdr:rowOff>
    </xdr:from>
    <xdr:ext cx="736600" cy="259045"/>
    <xdr:sp macro="" textlink="">
      <xdr:nvSpPr>
        <xdr:cNvPr id="149" name="テキスト ボックス 148"/>
        <xdr:cNvSpPr txBox="1"/>
      </xdr:nvSpPr>
      <xdr:spPr>
        <a:xfrm>
          <a:off x="15290800" y="292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29227</xdr:rowOff>
    </xdr:from>
    <xdr:ext cx="762000" cy="259045"/>
    <xdr:sp macro="" textlink="">
      <xdr:nvSpPr>
        <xdr:cNvPr id="155" name="テキスト ボックス 154"/>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３．５％で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と同じ数値であるが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乳幼児から高校生までの医療費の無料化実施等、町の人口減少対策並びに子育て支援を行うことにより、「町民が夢と希望を持ち健やかに生活できる元気な町」を実現するための施策を行うことにより扶助費が年々増加していくことが予想され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今後は、施策の実施と財政状況のバランスを見極めながら、可能な限り財政を圧迫しないような方向性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検討する必要がある。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90" name="直線コネクタ 189"/>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1"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78015</xdr:rowOff>
    </xdr:to>
    <xdr:cxnSp macro="">
      <xdr:nvCxnSpPr>
        <xdr:cNvPr id="193" name="直線コネクタ 192"/>
        <xdr:cNvCxnSpPr/>
      </xdr:nvCxnSpPr>
      <xdr:spPr>
        <a:xfrm flipV="1">
          <a:off x="3098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57</xdr:row>
      <xdr:rowOff>118835</xdr:rowOff>
    </xdr:to>
    <xdr:cxnSp macro="">
      <xdr:nvCxnSpPr>
        <xdr:cNvPr id="196" name="直線コネクタ 195"/>
        <xdr:cNvCxnSpPr/>
      </xdr:nvCxnSpPr>
      <xdr:spPr>
        <a:xfrm flipV="1">
          <a:off x="2209800" y="9336315"/>
          <a:ext cx="8890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118835</xdr:rowOff>
    </xdr:to>
    <xdr:cxnSp macro="">
      <xdr:nvCxnSpPr>
        <xdr:cNvPr id="199" name="直線コネクタ 198"/>
        <xdr:cNvCxnSpPr/>
      </xdr:nvCxnSpPr>
      <xdr:spPr>
        <a:xfrm>
          <a:off x="1320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2" name="フローチャート: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3" name="テキスト ボックス 202"/>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9" name="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3" name="楕円 212"/>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4" name="テキスト ボックス 213"/>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5" name="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経常収支比率は、対前年度比０．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これは、これまで整備してきた下水道施設の維持管理費及び元利償還金の公営企業会計への繰出や国民健康保険及び介護保険特別会計への繰出が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下水道事業おいては、独立採算の原則に立ち返った料金の改定や加入率の向上に努め健全化を図ることはもちろんのこと、今後の建設事業についても区域の見直し等、抜本的な見直しが必要である。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0" name="直線コネクタ 249"/>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3"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4" name="直線コネクタ 253"/>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58</xdr:row>
      <xdr:rowOff>12700</xdr:rowOff>
    </xdr:to>
    <xdr:cxnSp macro="">
      <xdr:nvCxnSpPr>
        <xdr:cNvPr id="255" name="直線コネクタ 254"/>
        <xdr:cNvCxnSpPr/>
      </xdr:nvCxnSpPr>
      <xdr:spPr>
        <a:xfrm flipV="1">
          <a:off x="15671800" y="9899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62565</xdr:rowOff>
    </xdr:from>
    <xdr:ext cx="762000" cy="259045"/>
    <xdr:sp macro="" textlink="">
      <xdr:nvSpPr>
        <xdr:cNvPr id="256" name="その他平均値テキスト"/>
        <xdr:cNvSpPr txBox="1"/>
      </xdr:nvSpPr>
      <xdr:spPr>
        <a:xfrm>
          <a:off x="16598900" y="9835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7" name="フローチャート: 判断 256"/>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58</xdr:row>
      <xdr:rowOff>12700</xdr:rowOff>
    </xdr:to>
    <xdr:cxnSp macro="">
      <xdr:nvCxnSpPr>
        <xdr:cNvPr id="258" name="直線コネクタ 257"/>
        <xdr:cNvCxnSpPr/>
      </xdr:nvCxnSpPr>
      <xdr:spPr>
        <a:xfrm>
          <a:off x="14782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59" name="フローチャート: 判断 258"/>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0" name="テキスト ボックス 259"/>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112713</xdr:rowOff>
    </xdr:from>
    <xdr:to>
      <xdr:col>73</xdr:col>
      <xdr:colOff>180975</xdr:colOff>
      <xdr:row>58</xdr:row>
      <xdr:rowOff>12700</xdr:rowOff>
    </xdr:to>
    <xdr:cxnSp macro="">
      <xdr:nvCxnSpPr>
        <xdr:cNvPr id="261" name="直線コネクタ 260"/>
        <xdr:cNvCxnSpPr/>
      </xdr:nvCxnSpPr>
      <xdr:spPr>
        <a:xfrm>
          <a:off x="13893800" y="9713913"/>
          <a:ext cx="8890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2" name="フローチャート: 判断 261"/>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3" name="テキスト ボックス 262"/>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112713</xdr:rowOff>
    </xdr:from>
    <xdr:to>
      <xdr:col>69</xdr:col>
      <xdr:colOff>92075</xdr:colOff>
      <xdr:row>56</xdr:row>
      <xdr:rowOff>169863</xdr:rowOff>
    </xdr:to>
    <xdr:cxnSp macro="">
      <xdr:nvCxnSpPr>
        <xdr:cNvPr id="264" name="直線コネクタ 263"/>
        <xdr:cNvCxnSpPr/>
      </xdr:nvCxnSpPr>
      <xdr:spPr>
        <a:xfrm flipV="1">
          <a:off x="13004800" y="971391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5" name="フローチャート: 判断 264"/>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91140</xdr:rowOff>
    </xdr:from>
    <xdr:ext cx="762000" cy="259045"/>
    <xdr:sp macro="" textlink="">
      <xdr:nvSpPr>
        <xdr:cNvPr id="266" name="テキスト ボックス 265"/>
        <xdr:cNvSpPr txBox="1"/>
      </xdr:nvSpPr>
      <xdr:spPr>
        <a:xfrm>
          <a:off x="13512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7" name="フローチャート: 判断 266"/>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119715</xdr:rowOff>
    </xdr:from>
    <xdr:ext cx="762000" cy="259045"/>
    <xdr:sp macro="" textlink="">
      <xdr:nvSpPr>
        <xdr:cNvPr id="268" name="テキスト ボックス 267"/>
        <xdr:cNvSpPr txBox="1"/>
      </xdr:nvSpPr>
      <xdr:spPr>
        <a:xfrm>
          <a:off x="12623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4" name="楕円 273"/>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92727</xdr:rowOff>
    </xdr:from>
    <xdr:ext cx="762000" cy="259045"/>
    <xdr:sp macro="" textlink="">
      <xdr:nvSpPr>
        <xdr:cNvPr id="275"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6" name="楕円 275"/>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7" name="テキスト ボックス 276"/>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8" name="楕円 277"/>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9" name="テキスト ボックス 27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61913</xdr:rowOff>
    </xdr:from>
    <xdr:to>
      <xdr:col>69</xdr:col>
      <xdr:colOff>142875</xdr:colOff>
      <xdr:row>56</xdr:row>
      <xdr:rowOff>163513</xdr:rowOff>
    </xdr:to>
    <xdr:sp macro="" textlink="">
      <xdr:nvSpPr>
        <xdr:cNvPr id="280" name="楕円 279"/>
        <xdr:cNvSpPr/>
      </xdr:nvSpPr>
      <xdr:spPr>
        <a:xfrm>
          <a:off x="13843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2240</xdr:rowOff>
    </xdr:from>
    <xdr:ext cx="762000" cy="259045"/>
    <xdr:sp macro="" textlink="">
      <xdr:nvSpPr>
        <xdr:cNvPr id="281" name="テキスト ボックス 280"/>
        <xdr:cNvSpPr txBox="1"/>
      </xdr:nvSpPr>
      <xdr:spPr>
        <a:xfrm>
          <a:off x="13512800" y="943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119063</xdr:rowOff>
    </xdr:from>
    <xdr:to>
      <xdr:col>65</xdr:col>
      <xdr:colOff>53975</xdr:colOff>
      <xdr:row>57</xdr:row>
      <xdr:rowOff>49213</xdr:rowOff>
    </xdr:to>
    <xdr:sp macro="" textlink="">
      <xdr:nvSpPr>
        <xdr:cNvPr id="282" name="楕円 281"/>
        <xdr:cNvSpPr/>
      </xdr:nvSpPr>
      <xdr:spPr>
        <a:xfrm>
          <a:off x="12954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59390</xdr:rowOff>
    </xdr:from>
    <xdr:ext cx="762000" cy="259045"/>
    <xdr:sp macro="" textlink="">
      <xdr:nvSpPr>
        <xdr:cNvPr id="283" name="テキスト ボックス 282"/>
        <xdr:cNvSpPr txBox="1"/>
      </xdr:nvSpPr>
      <xdr:spPr>
        <a:xfrm>
          <a:off x="12623800" y="948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補助費に係る経常収支比率は、対前年度比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これは、制度改正に伴い子どものための教育・保育給付費負担金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や一部事務組合に対する負担金が増加傾向になっていることが影響している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一部事務組合に対しての経費節減の提言や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町単独補助金を全体的に５～１０％削減することを目標とし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、補助団体の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整理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合理化を図り経費の縮減に努めていく。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1" name="直線コネクタ 310"/>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4"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5" name="直線コネクタ 314"/>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165100</xdr:rowOff>
    </xdr:from>
    <xdr:to>
      <xdr:col>82</xdr:col>
      <xdr:colOff>107950</xdr:colOff>
      <xdr:row>39</xdr:row>
      <xdr:rowOff>46990</xdr:rowOff>
    </xdr:to>
    <xdr:cxnSp macro="">
      <xdr:nvCxnSpPr>
        <xdr:cNvPr id="316" name="直線コネクタ 315"/>
        <xdr:cNvCxnSpPr/>
      </xdr:nvCxnSpPr>
      <xdr:spPr>
        <a:xfrm>
          <a:off x="15671800" y="6680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7"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8" name="フローチャート: 判断 31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73660</xdr:rowOff>
    </xdr:from>
    <xdr:to>
      <xdr:col>78</xdr:col>
      <xdr:colOff>69850</xdr:colOff>
      <xdr:row>38</xdr:row>
      <xdr:rowOff>165100</xdr:rowOff>
    </xdr:to>
    <xdr:cxnSp macro="">
      <xdr:nvCxnSpPr>
        <xdr:cNvPr id="319" name="直線コネクタ 318"/>
        <xdr:cNvCxnSpPr/>
      </xdr:nvCxnSpPr>
      <xdr:spPr>
        <a:xfrm>
          <a:off x="14782800" y="658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0" name="フローチャート: 判断 319"/>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21" name="テキスト ボックス 320"/>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96520</xdr:rowOff>
    </xdr:from>
    <xdr:to>
      <xdr:col>73</xdr:col>
      <xdr:colOff>180975</xdr:colOff>
      <xdr:row>38</xdr:row>
      <xdr:rowOff>73660</xdr:rowOff>
    </xdr:to>
    <xdr:cxnSp macro="">
      <xdr:nvCxnSpPr>
        <xdr:cNvPr id="322" name="直線コネクタ 321"/>
        <xdr:cNvCxnSpPr/>
      </xdr:nvCxnSpPr>
      <xdr:spPr>
        <a:xfrm>
          <a:off x="13893800" y="62687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3" name="フローチャート: 判断 322"/>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4" name="テキスト ボックス 323"/>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96520</xdr:rowOff>
    </xdr:to>
    <xdr:cxnSp macro="">
      <xdr:nvCxnSpPr>
        <xdr:cNvPr id="325" name="直線コネクタ 324"/>
        <xdr:cNvCxnSpPr/>
      </xdr:nvCxnSpPr>
      <xdr:spPr>
        <a:xfrm>
          <a:off x="13004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7" name="テキスト ボックス 32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9" name="テキスト ボックス 328"/>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5" name="楕円 334"/>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6"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114300</xdr:rowOff>
    </xdr:from>
    <xdr:to>
      <xdr:col>78</xdr:col>
      <xdr:colOff>120650</xdr:colOff>
      <xdr:row>39</xdr:row>
      <xdr:rowOff>44450</xdr:rowOff>
    </xdr:to>
    <xdr:sp macro="" textlink="">
      <xdr:nvSpPr>
        <xdr:cNvPr id="337" name="楕円 336"/>
        <xdr:cNvSpPr/>
      </xdr:nvSpPr>
      <xdr:spPr>
        <a:xfrm>
          <a:off x="15621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29227</xdr:rowOff>
    </xdr:from>
    <xdr:ext cx="736600" cy="259045"/>
    <xdr:sp macro="" textlink="">
      <xdr:nvSpPr>
        <xdr:cNvPr id="338" name="テキスト ボックス 337"/>
        <xdr:cNvSpPr txBox="1"/>
      </xdr:nvSpPr>
      <xdr:spPr>
        <a:xfrm>
          <a:off x="15290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22860</xdr:rowOff>
    </xdr:from>
    <xdr:to>
      <xdr:col>74</xdr:col>
      <xdr:colOff>31750</xdr:colOff>
      <xdr:row>38</xdr:row>
      <xdr:rowOff>124460</xdr:rowOff>
    </xdr:to>
    <xdr:sp macro="" textlink="">
      <xdr:nvSpPr>
        <xdr:cNvPr id="339" name="楕円 338"/>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109237</xdr:rowOff>
    </xdr:from>
    <xdr:ext cx="762000" cy="259045"/>
    <xdr:sp macro="" textlink="">
      <xdr:nvSpPr>
        <xdr:cNvPr id="340" name="テキスト ボックス 339"/>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45720</xdr:rowOff>
    </xdr:from>
    <xdr:to>
      <xdr:col>69</xdr:col>
      <xdr:colOff>142875</xdr:colOff>
      <xdr:row>36</xdr:row>
      <xdr:rowOff>147320</xdr:rowOff>
    </xdr:to>
    <xdr:sp macro="" textlink="">
      <xdr:nvSpPr>
        <xdr:cNvPr id="341" name="楕円 340"/>
        <xdr:cNvSpPr/>
      </xdr:nvSpPr>
      <xdr:spPr>
        <a:xfrm>
          <a:off x="13843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132097</xdr:rowOff>
    </xdr:from>
    <xdr:ext cx="762000" cy="259045"/>
    <xdr:sp macro="" textlink="">
      <xdr:nvSpPr>
        <xdr:cNvPr id="342" name="テキスト ボックス 341"/>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3" name="楕円 342"/>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4" name="テキスト ボックス 343"/>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公債費に係る経常収支比率は、対前年度比０．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％増加しており、類似団体平均を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これは、合併後、大規模な施設を整備したことにより地方債残高が増加した影響で、地方債の元利償還金が膨らんできたためである。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地方債の繰上償還の実施により償還ピークは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緩和された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ものの、既に行っている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学校教育施設の改築・改修事業等の大規模事業に伴う地方債の発行により、非常に厳しい財政運営が予想されることから、地方債の新規発行を伴う普通建設事業の抑制を図っていく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4" name="直線コネクタ 373"/>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5"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6" name="直線コネクタ 375"/>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7"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8" name="直線コネクタ 377"/>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48623</xdr:rowOff>
    </xdr:to>
    <xdr:cxnSp macro="">
      <xdr:nvCxnSpPr>
        <xdr:cNvPr id="379" name="直線コネクタ 378"/>
        <xdr:cNvCxnSpPr/>
      </xdr:nvCxnSpPr>
      <xdr:spPr>
        <a:xfrm>
          <a:off x="3987800" y="133955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0"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1" name="フローチャート: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78</xdr:row>
      <xdr:rowOff>22498</xdr:rowOff>
    </xdr:to>
    <xdr:cxnSp macro="">
      <xdr:nvCxnSpPr>
        <xdr:cNvPr id="382" name="直線コネクタ 381"/>
        <xdr:cNvCxnSpPr/>
      </xdr:nvCxnSpPr>
      <xdr:spPr>
        <a:xfrm>
          <a:off x="3098800" y="133498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3" name="フローチャート: 判断 382"/>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4" name="テキスト ボックス 383"/>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78</xdr:row>
      <xdr:rowOff>68218</xdr:rowOff>
    </xdr:to>
    <xdr:cxnSp macro="">
      <xdr:nvCxnSpPr>
        <xdr:cNvPr id="385" name="直線コネクタ 384"/>
        <xdr:cNvCxnSpPr/>
      </xdr:nvCxnSpPr>
      <xdr:spPr>
        <a:xfrm flipV="1">
          <a:off x="2209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7" name="テキスト ボックス 386"/>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68218</xdr:rowOff>
    </xdr:from>
    <xdr:to>
      <xdr:col>11</xdr:col>
      <xdr:colOff>9525</xdr:colOff>
      <xdr:row>78</xdr:row>
      <xdr:rowOff>146594</xdr:rowOff>
    </xdr:to>
    <xdr:cxnSp macro="">
      <xdr:nvCxnSpPr>
        <xdr:cNvPr id="388" name="直線コネクタ 387"/>
        <xdr:cNvCxnSpPr/>
      </xdr:nvCxnSpPr>
      <xdr:spPr>
        <a:xfrm flipV="1">
          <a:off x="1320800" y="1344131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9" name="フローチャート: 判断 388"/>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0" name="テキスト ボックス 389"/>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1" name="フローチャート: 判断 390"/>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2" name="テキスト ボックス 391"/>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169273</xdr:rowOff>
    </xdr:from>
    <xdr:to>
      <xdr:col>24</xdr:col>
      <xdr:colOff>76200</xdr:colOff>
      <xdr:row>78</xdr:row>
      <xdr:rowOff>99423</xdr:rowOff>
    </xdr:to>
    <xdr:sp macro="" textlink="">
      <xdr:nvSpPr>
        <xdr:cNvPr id="398" name="楕円 397"/>
        <xdr:cNvSpPr/>
      </xdr:nvSpPr>
      <xdr:spPr>
        <a:xfrm>
          <a:off x="47752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141350</xdr:rowOff>
    </xdr:from>
    <xdr:ext cx="762000" cy="259045"/>
    <xdr:sp macro="" textlink="">
      <xdr:nvSpPr>
        <xdr:cNvPr id="399" name="公債費該当値テキスト"/>
        <xdr:cNvSpPr txBox="1"/>
      </xdr:nvSpPr>
      <xdr:spPr>
        <a:xfrm>
          <a:off x="49149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143148</xdr:rowOff>
    </xdr:from>
    <xdr:to>
      <xdr:col>20</xdr:col>
      <xdr:colOff>38100</xdr:colOff>
      <xdr:row>78</xdr:row>
      <xdr:rowOff>73298</xdr:rowOff>
    </xdr:to>
    <xdr:sp macro="" textlink="">
      <xdr:nvSpPr>
        <xdr:cNvPr id="400" name="楕円 399"/>
        <xdr:cNvSpPr/>
      </xdr:nvSpPr>
      <xdr:spPr>
        <a:xfrm>
          <a:off x="3937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401" name="テキスト ボックス 400"/>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402" name="楕円 401"/>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12354</xdr:rowOff>
    </xdr:from>
    <xdr:ext cx="762000" cy="259045"/>
    <xdr:sp macro="" textlink="">
      <xdr:nvSpPr>
        <xdr:cNvPr id="403" name="テキスト ボックス 402"/>
        <xdr:cNvSpPr txBox="1"/>
      </xdr:nvSpPr>
      <xdr:spPr>
        <a:xfrm>
          <a:off x="2717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17418</xdr:rowOff>
    </xdr:from>
    <xdr:to>
      <xdr:col>11</xdr:col>
      <xdr:colOff>60325</xdr:colOff>
      <xdr:row>78</xdr:row>
      <xdr:rowOff>119018</xdr:rowOff>
    </xdr:to>
    <xdr:sp macro="" textlink="">
      <xdr:nvSpPr>
        <xdr:cNvPr id="404" name="楕円 403"/>
        <xdr:cNvSpPr/>
      </xdr:nvSpPr>
      <xdr:spPr>
        <a:xfrm>
          <a:off x="2159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103795</xdr:rowOff>
    </xdr:from>
    <xdr:ext cx="762000" cy="259045"/>
    <xdr:sp macro="" textlink="">
      <xdr:nvSpPr>
        <xdr:cNvPr id="405" name="テキスト ボックス 404"/>
        <xdr:cNvSpPr txBox="1"/>
      </xdr:nvSpPr>
      <xdr:spPr>
        <a:xfrm>
          <a:off x="1828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95794</xdr:rowOff>
    </xdr:from>
    <xdr:to>
      <xdr:col>6</xdr:col>
      <xdr:colOff>171450</xdr:colOff>
      <xdr:row>79</xdr:row>
      <xdr:rowOff>25944</xdr:rowOff>
    </xdr:to>
    <xdr:sp macro="" textlink="">
      <xdr:nvSpPr>
        <xdr:cNvPr id="406" name="楕円 405"/>
        <xdr:cNvSpPr/>
      </xdr:nvSpPr>
      <xdr:spPr>
        <a:xfrm>
          <a:off x="1270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10721</xdr:rowOff>
    </xdr:from>
    <xdr:ext cx="762000" cy="259045"/>
    <xdr:sp macro="" textlink="">
      <xdr:nvSpPr>
        <xdr:cNvPr id="407" name="テキスト ボックス 406"/>
        <xdr:cNvSpPr txBox="1"/>
      </xdr:nvSpPr>
      <xdr:spPr>
        <a:xfrm>
          <a:off x="939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しているが、類似団体平均を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物件費など</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の割合が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しており、経常収支比率の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減少に起因している。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今後、公共施設等の老朽化に対する維持管理経費を含め各項目において、事務事業の見直しを行い行財政改革への取り組みを進め経常経費の削減に努める。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1" name="直線コネクタ 430"/>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2"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3" name="直線コネクタ 432"/>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4"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5" name="直線コネクタ 434"/>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75564</xdr:rowOff>
    </xdr:from>
    <xdr:to>
      <xdr:col>82</xdr:col>
      <xdr:colOff>107950</xdr:colOff>
      <xdr:row>77</xdr:row>
      <xdr:rowOff>98425</xdr:rowOff>
    </xdr:to>
    <xdr:cxnSp macro="">
      <xdr:nvCxnSpPr>
        <xdr:cNvPr id="436" name="直線コネクタ 435"/>
        <xdr:cNvCxnSpPr/>
      </xdr:nvCxnSpPr>
      <xdr:spPr>
        <a:xfrm flipV="1">
          <a:off x="15671800" y="132772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7"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98425</xdr:rowOff>
    </xdr:to>
    <xdr:cxnSp macro="">
      <xdr:nvCxnSpPr>
        <xdr:cNvPr id="439" name="直線コネクタ 438"/>
        <xdr:cNvCxnSpPr/>
      </xdr:nvCxnSpPr>
      <xdr:spPr>
        <a:xfrm>
          <a:off x="14782800" y="1320292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0" name="フローチャート: 判断 439"/>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1" name="テキスト ボックス 440"/>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77</xdr:row>
      <xdr:rowOff>1270</xdr:rowOff>
    </xdr:to>
    <xdr:cxnSp macro="">
      <xdr:nvCxnSpPr>
        <xdr:cNvPr id="442" name="直線コネクタ 441"/>
        <xdr:cNvCxnSpPr/>
      </xdr:nvCxnSpPr>
      <xdr:spPr>
        <a:xfrm>
          <a:off x="13893800" y="12985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3" name="フローチャート: 判断 442"/>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4" name="テキスト ボックス 443"/>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127000</xdr:rowOff>
    </xdr:from>
    <xdr:to>
      <xdr:col>69</xdr:col>
      <xdr:colOff>92075</xdr:colOff>
      <xdr:row>75</xdr:row>
      <xdr:rowOff>127000</xdr:rowOff>
    </xdr:to>
    <xdr:cxnSp macro="">
      <xdr:nvCxnSpPr>
        <xdr:cNvPr id="445" name="直線コネクタ 444"/>
        <xdr:cNvCxnSpPr/>
      </xdr:nvCxnSpPr>
      <xdr:spPr>
        <a:xfrm>
          <a:off x="13004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6" name="フローチャート: 判断 445"/>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7" name="テキスト ボックス 446"/>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8" name="フローチャート: 判断 447"/>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49" name="テキスト ボックス 448"/>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24764</xdr:rowOff>
    </xdr:from>
    <xdr:to>
      <xdr:col>82</xdr:col>
      <xdr:colOff>158750</xdr:colOff>
      <xdr:row>77</xdr:row>
      <xdr:rowOff>126364</xdr:rowOff>
    </xdr:to>
    <xdr:sp macro="" textlink="">
      <xdr:nvSpPr>
        <xdr:cNvPr id="455" name="楕円 454"/>
        <xdr:cNvSpPr/>
      </xdr:nvSpPr>
      <xdr:spPr>
        <a:xfrm>
          <a:off x="164592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41291</xdr:rowOff>
    </xdr:from>
    <xdr:ext cx="762000" cy="259045"/>
    <xdr:sp macro="" textlink="">
      <xdr:nvSpPr>
        <xdr:cNvPr id="456" name="公債費以外該当値テキスト"/>
        <xdr:cNvSpPr txBox="1"/>
      </xdr:nvSpPr>
      <xdr:spPr>
        <a:xfrm>
          <a:off x="16598900" y="1307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47625</xdr:rowOff>
    </xdr:from>
    <xdr:to>
      <xdr:col>78</xdr:col>
      <xdr:colOff>120650</xdr:colOff>
      <xdr:row>77</xdr:row>
      <xdr:rowOff>149225</xdr:rowOff>
    </xdr:to>
    <xdr:sp macro="" textlink="">
      <xdr:nvSpPr>
        <xdr:cNvPr id="457" name="楕円 456"/>
        <xdr:cNvSpPr/>
      </xdr:nvSpPr>
      <xdr:spPr>
        <a:xfrm>
          <a:off x="15621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159402</xdr:rowOff>
    </xdr:from>
    <xdr:ext cx="736600" cy="259045"/>
    <xdr:sp macro="" textlink="">
      <xdr:nvSpPr>
        <xdr:cNvPr id="458" name="テキスト ボックス 457"/>
        <xdr:cNvSpPr txBox="1"/>
      </xdr:nvSpPr>
      <xdr:spPr>
        <a:xfrm>
          <a:off x="15290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9" name="楕円 458"/>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60" name="テキスト ボックス 459"/>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61" name="楕円 460"/>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62" name="テキスト ボックス 461"/>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76200</xdr:rowOff>
    </xdr:from>
    <xdr:to>
      <xdr:col>65</xdr:col>
      <xdr:colOff>53975</xdr:colOff>
      <xdr:row>76</xdr:row>
      <xdr:rowOff>6350</xdr:rowOff>
    </xdr:to>
    <xdr:sp macro="" textlink="">
      <xdr:nvSpPr>
        <xdr:cNvPr id="463" name="楕円 462"/>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16527</xdr:rowOff>
    </xdr:from>
    <xdr:ext cx="762000" cy="259045"/>
    <xdr:sp macro="" textlink="">
      <xdr:nvSpPr>
        <xdr:cNvPr id="464" name="テキスト ボックス 463"/>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87572</xdr:rowOff>
    </xdr:from>
    <xdr:to>
      <xdr:col>29</xdr:col>
      <xdr:colOff>127000</xdr:colOff>
      <xdr:row>18</xdr:row>
      <xdr:rowOff>105000</xdr:rowOff>
    </xdr:to>
    <xdr:cxnSp macro="">
      <xdr:nvCxnSpPr>
        <xdr:cNvPr id="52" name="直線コネクタ 51"/>
        <xdr:cNvCxnSpPr/>
      </xdr:nvCxnSpPr>
      <xdr:spPr bwMode="auto">
        <a:xfrm flipV="1">
          <a:off x="5003800" y="3221297"/>
          <a:ext cx="647700" cy="17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105000</xdr:rowOff>
    </xdr:from>
    <xdr:to>
      <xdr:col>26</xdr:col>
      <xdr:colOff>50800</xdr:colOff>
      <xdr:row>18</xdr:row>
      <xdr:rowOff>131060</xdr:rowOff>
    </xdr:to>
    <xdr:cxnSp macro="">
      <xdr:nvCxnSpPr>
        <xdr:cNvPr id="55" name="直線コネクタ 54"/>
        <xdr:cNvCxnSpPr/>
      </xdr:nvCxnSpPr>
      <xdr:spPr bwMode="auto">
        <a:xfrm flipV="1">
          <a:off x="4305300" y="3238725"/>
          <a:ext cx="6985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128905</xdr:rowOff>
    </xdr:from>
    <xdr:to>
      <xdr:col>22</xdr:col>
      <xdr:colOff>114300</xdr:colOff>
      <xdr:row>18</xdr:row>
      <xdr:rowOff>131060</xdr:rowOff>
    </xdr:to>
    <xdr:cxnSp macro="">
      <xdr:nvCxnSpPr>
        <xdr:cNvPr id="58" name="直線コネクタ 57"/>
        <xdr:cNvCxnSpPr/>
      </xdr:nvCxnSpPr>
      <xdr:spPr bwMode="auto">
        <a:xfrm>
          <a:off x="3606800" y="3262630"/>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128905</xdr:rowOff>
    </xdr:from>
    <xdr:to>
      <xdr:col>18</xdr:col>
      <xdr:colOff>177800</xdr:colOff>
      <xdr:row>18</xdr:row>
      <xdr:rowOff>143372</xdr:rowOff>
    </xdr:to>
    <xdr:cxnSp macro="">
      <xdr:nvCxnSpPr>
        <xdr:cNvPr id="61" name="直線コネクタ 60"/>
        <xdr:cNvCxnSpPr/>
      </xdr:nvCxnSpPr>
      <xdr:spPr bwMode="auto">
        <a:xfrm flipV="1">
          <a:off x="2908300" y="3262630"/>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36772</xdr:rowOff>
    </xdr:from>
    <xdr:to>
      <xdr:col>29</xdr:col>
      <xdr:colOff>177800</xdr:colOff>
      <xdr:row>18</xdr:row>
      <xdr:rowOff>138372</xdr:rowOff>
    </xdr:to>
    <xdr:sp macro="" textlink="">
      <xdr:nvSpPr>
        <xdr:cNvPr id="71" name="楕円 70"/>
        <xdr:cNvSpPr/>
      </xdr:nvSpPr>
      <xdr:spPr bwMode="auto">
        <a:xfrm>
          <a:off x="5600700" y="317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8849</xdr:rowOff>
    </xdr:from>
    <xdr:ext cx="762000" cy="259045"/>
    <xdr:sp macro="" textlink="">
      <xdr:nvSpPr>
        <xdr:cNvPr id="72" name="人口1人当たり決算額の推移該当値テキスト130"/>
        <xdr:cNvSpPr txBox="1"/>
      </xdr:nvSpPr>
      <xdr:spPr>
        <a:xfrm>
          <a:off x="5740400" y="314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54200</xdr:rowOff>
    </xdr:from>
    <xdr:to>
      <xdr:col>26</xdr:col>
      <xdr:colOff>101600</xdr:colOff>
      <xdr:row>18</xdr:row>
      <xdr:rowOff>155800</xdr:rowOff>
    </xdr:to>
    <xdr:sp macro="" textlink="">
      <xdr:nvSpPr>
        <xdr:cNvPr id="73" name="楕円 72"/>
        <xdr:cNvSpPr/>
      </xdr:nvSpPr>
      <xdr:spPr bwMode="auto">
        <a:xfrm>
          <a:off x="4953000" y="318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140577</xdr:rowOff>
    </xdr:from>
    <xdr:ext cx="736600" cy="259045"/>
    <xdr:sp macro="" textlink="">
      <xdr:nvSpPr>
        <xdr:cNvPr id="74" name="テキスト ボックス 73"/>
        <xdr:cNvSpPr txBox="1"/>
      </xdr:nvSpPr>
      <xdr:spPr>
        <a:xfrm>
          <a:off x="4622800" y="327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80260</xdr:rowOff>
    </xdr:from>
    <xdr:to>
      <xdr:col>22</xdr:col>
      <xdr:colOff>165100</xdr:colOff>
      <xdr:row>19</xdr:row>
      <xdr:rowOff>10410</xdr:rowOff>
    </xdr:to>
    <xdr:sp macro="" textlink="">
      <xdr:nvSpPr>
        <xdr:cNvPr id="75" name="楕円 74"/>
        <xdr:cNvSpPr/>
      </xdr:nvSpPr>
      <xdr:spPr bwMode="auto">
        <a:xfrm>
          <a:off x="4254500" y="32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166637</xdr:rowOff>
    </xdr:from>
    <xdr:ext cx="762000" cy="259045"/>
    <xdr:sp macro="" textlink="">
      <xdr:nvSpPr>
        <xdr:cNvPr id="76" name="テキスト ボックス 75"/>
        <xdr:cNvSpPr txBox="1"/>
      </xdr:nvSpPr>
      <xdr:spPr>
        <a:xfrm>
          <a:off x="3924300" y="330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78105</xdr:rowOff>
    </xdr:from>
    <xdr:to>
      <xdr:col>19</xdr:col>
      <xdr:colOff>38100</xdr:colOff>
      <xdr:row>19</xdr:row>
      <xdr:rowOff>8255</xdr:rowOff>
    </xdr:to>
    <xdr:sp macro="" textlink="">
      <xdr:nvSpPr>
        <xdr:cNvPr id="77" name="楕円 76"/>
        <xdr:cNvSpPr/>
      </xdr:nvSpPr>
      <xdr:spPr bwMode="auto">
        <a:xfrm>
          <a:off x="3556000" y="321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164482</xdr:rowOff>
    </xdr:from>
    <xdr:ext cx="762000" cy="259045"/>
    <xdr:sp macro="" textlink="">
      <xdr:nvSpPr>
        <xdr:cNvPr id="78" name="テキスト ボックス 77"/>
        <xdr:cNvSpPr txBox="1"/>
      </xdr:nvSpPr>
      <xdr:spPr>
        <a:xfrm>
          <a:off x="3225800" y="32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92572</xdr:rowOff>
    </xdr:from>
    <xdr:to>
      <xdr:col>15</xdr:col>
      <xdr:colOff>101600</xdr:colOff>
      <xdr:row>19</xdr:row>
      <xdr:rowOff>22722</xdr:rowOff>
    </xdr:to>
    <xdr:sp macro="" textlink="">
      <xdr:nvSpPr>
        <xdr:cNvPr id="79" name="楕円 78"/>
        <xdr:cNvSpPr/>
      </xdr:nvSpPr>
      <xdr:spPr bwMode="auto">
        <a:xfrm>
          <a:off x="2857500" y="322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7499</xdr:rowOff>
    </xdr:from>
    <xdr:ext cx="762000" cy="259045"/>
    <xdr:sp macro="" textlink="">
      <xdr:nvSpPr>
        <xdr:cNvPr id="80" name="テキスト ボックス 79"/>
        <xdr:cNvSpPr txBox="1"/>
      </xdr:nvSpPr>
      <xdr:spPr>
        <a:xfrm>
          <a:off x="2527300" y="331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33091</xdr:rowOff>
    </xdr:from>
    <xdr:to>
      <xdr:col>29</xdr:col>
      <xdr:colOff>127000</xdr:colOff>
      <xdr:row>35</xdr:row>
      <xdr:rowOff>34143</xdr:rowOff>
    </xdr:to>
    <xdr:cxnSp macro="">
      <xdr:nvCxnSpPr>
        <xdr:cNvPr id="112" name="直線コネクタ 111"/>
        <xdr:cNvCxnSpPr/>
      </xdr:nvCxnSpPr>
      <xdr:spPr bwMode="auto">
        <a:xfrm flipV="1">
          <a:off x="5003800" y="6643441"/>
          <a:ext cx="647700" cy="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144815</xdr:rowOff>
    </xdr:from>
    <xdr:ext cx="762000" cy="259045"/>
    <xdr:sp macro="" textlink="">
      <xdr:nvSpPr>
        <xdr:cNvPr id="113" name="人口1人当たり決算額の推移平均値テキスト445"/>
        <xdr:cNvSpPr txBox="1"/>
      </xdr:nvSpPr>
      <xdr:spPr>
        <a:xfrm>
          <a:off x="5740400" y="6755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34143</xdr:rowOff>
    </xdr:from>
    <xdr:to>
      <xdr:col>26</xdr:col>
      <xdr:colOff>50800</xdr:colOff>
      <xdr:row>35</xdr:row>
      <xdr:rowOff>175554</xdr:rowOff>
    </xdr:to>
    <xdr:cxnSp macro="">
      <xdr:nvCxnSpPr>
        <xdr:cNvPr id="115" name="直線コネクタ 114"/>
        <xdr:cNvCxnSpPr/>
      </xdr:nvCxnSpPr>
      <xdr:spPr bwMode="auto">
        <a:xfrm flipV="1">
          <a:off x="4305300" y="6644493"/>
          <a:ext cx="698500" cy="141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236369</xdr:rowOff>
    </xdr:from>
    <xdr:ext cx="736600" cy="259045"/>
    <xdr:sp macro="" textlink="">
      <xdr:nvSpPr>
        <xdr:cNvPr id="117" name="テキスト ボックス 116"/>
        <xdr:cNvSpPr txBox="1"/>
      </xdr:nvSpPr>
      <xdr:spPr>
        <a:xfrm>
          <a:off x="4622800" y="6846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175554</xdr:rowOff>
    </xdr:from>
    <xdr:to>
      <xdr:col>22</xdr:col>
      <xdr:colOff>114300</xdr:colOff>
      <xdr:row>35</xdr:row>
      <xdr:rowOff>177657</xdr:rowOff>
    </xdr:to>
    <xdr:cxnSp macro="">
      <xdr:nvCxnSpPr>
        <xdr:cNvPr id="118" name="直線コネクタ 117"/>
        <xdr:cNvCxnSpPr/>
      </xdr:nvCxnSpPr>
      <xdr:spPr bwMode="auto">
        <a:xfrm flipV="1">
          <a:off x="3606800" y="6785904"/>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249605</xdr:rowOff>
    </xdr:from>
    <xdr:ext cx="762000" cy="259045"/>
    <xdr:sp macro="" textlink="">
      <xdr:nvSpPr>
        <xdr:cNvPr id="120" name="テキスト ボックス 119"/>
        <xdr:cNvSpPr txBox="1"/>
      </xdr:nvSpPr>
      <xdr:spPr>
        <a:xfrm>
          <a:off x="3924300" y="685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148534</xdr:rowOff>
    </xdr:from>
    <xdr:to>
      <xdr:col>18</xdr:col>
      <xdr:colOff>177800</xdr:colOff>
      <xdr:row>35</xdr:row>
      <xdr:rowOff>177657</xdr:rowOff>
    </xdr:to>
    <xdr:cxnSp macro="">
      <xdr:nvCxnSpPr>
        <xdr:cNvPr id="121" name="直線コネクタ 120"/>
        <xdr:cNvCxnSpPr/>
      </xdr:nvCxnSpPr>
      <xdr:spPr bwMode="auto">
        <a:xfrm>
          <a:off x="2908300" y="6758884"/>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181279</xdr:rowOff>
    </xdr:from>
    <xdr:ext cx="762000" cy="259045"/>
    <xdr:sp macro="" textlink="">
      <xdr:nvSpPr>
        <xdr:cNvPr id="125" name="テキスト ボックス 124"/>
        <xdr:cNvSpPr txBox="1"/>
      </xdr:nvSpPr>
      <xdr:spPr>
        <a:xfrm>
          <a:off x="2527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325191</xdr:rowOff>
    </xdr:from>
    <xdr:to>
      <xdr:col>29</xdr:col>
      <xdr:colOff>177800</xdr:colOff>
      <xdr:row>35</xdr:row>
      <xdr:rowOff>83891</xdr:rowOff>
    </xdr:to>
    <xdr:sp macro="" textlink="">
      <xdr:nvSpPr>
        <xdr:cNvPr id="131" name="楕円 130"/>
        <xdr:cNvSpPr/>
      </xdr:nvSpPr>
      <xdr:spPr bwMode="auto">
        <a:xfrm>
          <a:off x="5600700" y="659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170268</xdr:rowOff>
    </xdr:from>
    <xdr:ext cx="762000" cy="259045"/>
    <xdr:sp macro="" textlink="">
      <xdr:nvSpPr>
        <xdr:cNvPr id="132" name="人口1人当たり決算額の推移該当値テキスト445"/>
        <xdr:cNvSpPr txBox="1"/>
      </xdr:nvSpPr>
      <xdr:spPr>
        <a:xfrm>
          <a:off x="5740400" y="643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326243</xdr:rowOff>
    </xdr:from>
    <xdr:to>
      <xdr:col>26</xdr:col>
      <xdr:colOff>101600</xdr:colOff>
      <xdr:row>35</xdr:row>
      <xdr:rowOff>84943</xdr:rowOff>
    </xdr:to>
    <xdr:sp macro="" textlink="">
      <xdr:nvSpPr>
        <xdr:cNvPr id="133" name="楕円 132"/>
        <xdr:cNvSpPr/>
      </xdr:nvSpPr>
      <xdr:spPr bwMode="auto">
        <a:xfrm>
          <a:off x="4953000" y="659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95119</xdr:rowOff>
    </xdr:from>
    <xdr:ext cx="736600" cy="259045"/>
    <xdr:sp macro="" textlink="">
      <xdr:nvSpPr>
        <xdr:cNvPr id="134" name="テキスト ボックス 133"/>
        <xdr:cNvSpPr txBox="1"/>
      </xdr:nvSpPr>
      <xdr:spPr>
        <a:xfrm>
          <a:off x="4622800" y="6362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124754</xdr:rowOff>
    </xdr:from>
    <xdr:to>
      <xdr:col>22</xdr:col>
      <xdr:colOff>165100</xdr:colOff>
      <xdr:row>35</xdr:row>
      <xdr:rowOff>226354</xdr:rowOff>
    </xdr:to>
    <xdr:sp macro="" textlink="">
      <xdr:nvSpPr>
        <xdr:cNvPr id="135" name="楕円 134"/>
        <xdr:cNvSpPr/>
      </xdr:nvSpPr>
      <xdr:spPr bwMode="auto">
        <a:xfrm>
          <a:off x="4254500" y="673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236531</xdr:rowOff>
    </xdr:from>
    <xdr:ext cx="762000" cy="259045"/>
    <xdr:sp macro="" textlink="">
      <xdr:nvSpPr>
        <xdr:cNvPr id="136" name="テキスト ボックス 135"/>
        <xdr:cNvSpPr txBox="1"/>
      </xdr:nvSpPr>
      <xdr:spPr>
        <a:xfrm>
          <a:off x="3924300" y="650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126857</xdr:rowOff>
    </xdr:from>
    <xdr:to>
      <xdr:col>19</xdr:col>
      <xdr:colOff>38100</xdr:colOff>
      <xdr:row>35</xdr:row>
      <xdr:rowOff>228457</xdr:rowOff>
    </xdr:to>
    <xdr:sp macro="" textlink="">
      <xdr:nvSpPr>
        <xdr:cNvPr id="137" name="楕円 136"/>
        <xdr:cNvSpPr/>
      </xdr:nvSpPr>
      <xdr:spPr bwMode="auto">
        <a:xfrm>
          <a:off x="3556000" y="673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213234</xdr:rowOff>
    </xdr:from>
    <xdr:ext cx="762000" cy="259045"/>
    <xdr:sp macro="" textlink="">
      <xdr:nvSpPr>
        <xdr:cNvPr id="138" name="テキスト ボックス 137"/>
        <xdr:cNvSpPr txBox="1"/>
      </xdr:nvSpPr>
      <xdr:spPr>
        <a:xfrm>
          <a:off x="3225800" y="68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97734</xdr:rowOff>
    </xdr:from>
    <xdr:to>
      <xdr:col>15</xdr:col>
      <xdr:colOff>101600</xdr:colOff>
      <xdr:row>35</xdr:row>
      <xdr:rowOff>199334</xdr:rowOff>
    </xdr:to>
    <xdr:sp macro="" textlink="">
      <xdr:nvSpPr>
        <xdr:cNvPr id="139" name="楕円 138"/>
        <xdr:cNvSpPr/>
      </xdr:nvSpPr>
      <xdr:spPr bwMode="auto">
        <a:xfrm>
          <a:off x="2857500" y="670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184111</xdr:rowOff>
    </xdr:from>
    <xdr:ext cx="762000" cy="259045"/>
    <xdr:sp macro="" textlink="">
      <xdr:nvSpPr>
        <xdr:cNvPr id="140" name="テキスト ボックス 139"/>
        <xdr:cNvSpPr txBox="1"/>
      </xdr:nvSpPr>
      <xdr:spPr>
        <a:xfrm>
          <a:off x="2527300" y="67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61650</xdr:rowOff>
    </xdr:from>
    <xdr:to>
      <xdr:col>24</xdr:col>
      <xdr:colOff>63500</xdr:colOff>
      <xdr:row>38</xdr:row>
      <xdr:rowOff>81570</xdr:rowOff>
    </xdr:to>
    <xdr:cxnSp macro="">
      <xdr:nvCxnSpPr>
        <xdr:cNvPr id="63" name="直線コネクタ 62"/>
        <xdr:cNvCxnSpPr/>
      </xdr:nvCxnSpPr>
      <xdr:spPr>
        <a:xfrm>
          <a:off x="3797300" y="6576750"/>
          <a:ext cx="8382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61650</xdr:rowOff>
    </xdr:from>
    <xdr:to>
      <xdr:col>19</xdr:col>
      <xdr:colOff>177800</xdr:colOff>
      <xdr:row>38</xdr:row>
      <xdr:rowOff>97834</xdr:rowOff>
    </xdr:to>
    <xdr:cxnSp macro="">
      <xdr:nvCxnSpPr>
        <xdr:cNvPr id="66" name="直線コネクタ 65"/>
        <xdr:cNvCxnSpPr/>
      </xdr:nvCxnSpPr>
      <xdr:spPr>
        <a:xfrm flipV="1">
          <a:off x="2908300" y="6576750"/>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70483</xdr:rowOff>
    </xdr:from>
    <xdr:to>
      <xdr:col>15</xdr:col>
      <xdr:colOff>50800</xdr:colOff>
      <xdr:row>38</xdr:row>
      <xdr:rowOff>97834</xdr:rowOff>
    </xdr:to>
    <xdr:cxnSp macro="">
      <xdr:nvCxnSpPr>
        <xdr:cNvPr id="69" name="直線コネクタ 68"/>
        <xdr:cNvCxnSpPr/>
      </xdr:nvCxnSpPr>
      <xdr:spPr>
        <a:xfrm>
          <a:off x="2019300" y="6585583"/>
          <a:ext cx="8890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13321</xdr:rowOff>
    </xdr:from>
    <xdr:ext cx="534377" cy="259045"/>
    <xdr:sp macro="" textlink="">
      <xdr:nvSpPr>
        <xdr:cNvPr id="71" name="テキスト ボックス 70"/>
        <xdr:cNvSpPr txBox="1"/>
      </xdr:nvSpPr>
      <xdr:spPr>
        <a:xfrm>
          <a:off x="2641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70483</xdr:rowOff>
    </xdr:from>
    <xdr:to>
      <xdr:col>10</xdr:col>
      <xdr:colOff>114300</xdr:colOff>
      <xdr:row>38</xdr:row>
      <xdr:rowOff>74255</xdr:rowOff>
    </xdr:to>
    <xdr:cxnSp macro="">
      <xdr:nvCxnSpPr>
        <xdr:cNvPr id="72" name="直線コネクタ 71"/>
        <xdr:cNvCxnSpPr/>
      </xdr:nvCxnSpPr>
      <xdr:spPr>
        <a:xfrm flipV="1">
          <a:off x="1130300" y="658558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104729</xdr:rowOff>
    </xdr:from>
    <xdr:ext cx="534377" cy="259045"/>
    <xdr:sp macro="" textlink="">
      <xdr:nvSpPr>
        <xdr:cNvPr id="74" name="テキスト ボックス 73"/>
        <xdr:cNvSpPr txBox="1"/>
      </xdr:nvSpPr>
      <xdr:spPr>
        <a:xfrm>
          <a:off x="1752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30770</xdr:rowOff>
    </xdr:from>
    <xdr:to>
      <xdr:col>24</xdr:col>
      <xdr:colOff>114300</xdr:colOff>
      <xdr:row>38</xdr:row>
      <xdr:rowOff>132370</xdr:rowOff>
    </xdr:to>
    <xdr:sp macro="" textlink="">
      <xdr:nvSpPr>
        <xdr:cNvPr id="82" name="楕円 81"/>
        <xdr:cNvSpPr/>
      </xdr:nvSpPr>
      <xdr:spPr>
        <a:xfrm>
          <a:off x="45847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9197</xdr:rowOff>
    </xdr:from>
    <xdr:ext cx="534377" cy="259045"/>
    <xdr:sp macro="" textlink="">
      <xdr:nvSpPr>
        <xdr:cNvPr id="83" name="人件費該当値テキスト"/>
        <xdr:cNvSpPr txBox="1"/>
      </xdr:nvSpPr>
      <xdr:spPr>
        <a:xfrm>
          <a:off x="4686300" y="652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10850</xdr:rowOff>
    </xdr:from>
    <xdr:to>
      <xdr:col>20</xdr:col>
      <xdr:colOff>38100</xdr:colOff>
      <xdr:row>38</xdr:row>
      <xdr:rowOff>112450</xdr:rowOff>
    </xdr:to>
    <xdr:sp macro="" textlink="">
      <xdr:nvSpPr>
        <xdr:cNvPr id="84" name="楕円 83"/>
        <xdr:cNvSpPr/>
      </xdr:nvSpPr>
      <xdr:spPr>
        <a:xfrm>
          <a:off x="3746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103577</xdr:rowOff>
    </xdr:from>
    <xdr:ext cx="534377" cy="259045"/>
    <xdr:sp macro="" textlink="">
      <xdr:nvSpPr>
        <xdr:cNvPr id="85" name="テキスト ボックス 84"/>
        <xdr:cNvSpPr txBox="1"/>
      </xdr:nvSpPr>
      <xdr:spPr>
        <a:xfrm>
          <a:off x="3530111" y="66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47034</xdr:rowOff>
    </xdr:from>
    <xdr:to>
      <xdr:col>15</xdr:col>
      <xdr:colOff>101600</xdr:colOff>
      <xdr:row>38</xdr:row>
      <xdr:rowOff>148634</xdr:rowOff>
    </xdr:to>
    <xdr:sp macro="" textlink="">
      <xdr:nvSpPr>
        <xdr:cNvPr id="86" name="楕円 85"/>
        <xdr:cNvSpPr/>
      </xdr:nvSpPr>
      <xdr:spPr>
        <a:xfrm>
          <a:off x="2857500" y="65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139761</xdr:rowOff>
    </xdr:from>
    <xdr:ext cx="534377" cy="259045"/>
    <xdr:sp macro="" textlink="">
      <xdr:nvSpPr>
        <xdr:cNvPr id="87" name="テキスト ボックス 86"/>
        <xdr:cNvSpPr txBox="1"/>
      </xdr:nvSpPr>
      <xdr:spPr>
        <a:xfrm>
          <a:off x="2641111" y="66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19683</xdr:rowOff>
    </xdr:from>
    <xdr:to>
      <xdr:col>10</xdr:col>
      <xdr:colOff>165100</xdr:colOff>
      <xdr:row>38</xdr:row>
      <xdr:rowOff>121283</xdr:rowOff>
    </xdr:to>
    <xdr:sp macro="" textlink="">
      <xdr:nvSpPr>
        <xdr:cNvPr id="88" name="楕円 87"/>
        <xdr:cNvSpPr/>
      </xdr:nvSpPr>
      <xdr:spPr>
        <a:xfrm>
          <a:off x="1968500" y="6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112410</xdr:rowOff>
    </xdr:from>
    <xdr:ext cx="534377" cy="259045"/>
    <xdr:sp macro="" textlink="">
      <xdr:nvSpPr>
        <xdr:cNvPr id="89" name="テキスト ボックス 88"/>
        <xdr:cNvSpPr txBox="1"/>
      </xdr:nvSpPr>
      <xdr:spPr>
        <a:xfrm>
          <a:off x="1752111" y="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23455</xdr:rowOff>
    </xdr:from>
    <xdr:to>
      <xdr:col>6</xdr:col>
      <xdr:colOff>38100</xdr:colOff>
      <xdr:row>38</xdr:row>
      <xdr:rowOff>125055</xdr:rowOff>
    </xdr:to>
    <xdr:sp macro="" textlink="">
      <xdr:nvSpPr>
        <xdr:cNvPr id="90" name="楕円 89"/>
        <xdr:cNvSpPr/>
      </xdr:nvSpPr>
      <xdr:spPr>
        <a:xfrm>
          <a:off x="1079500" y="65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116182</xdr:rowOff>
    </xdr:from>
    <xdr:ext cx="534377" cy="259045"/>
    <xdr:sp macro="" textlink="">
      <xdr:nvSpPr>
        <xdr:cNvPr id="91" name="テキスト ボックス 90"/>
        <xdr:cNvSpPr txBox="1"/>
      </xdr:nvSpPr>
      <xdr:spPr>
        <a:xfrm>
          <a:off x="863111" y="66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66708</xdr:rowOff>
    </xdr:from>
    <xdr:to>
      <xdr:col>24</xdr:col>
      <xdr:colOff>63500</xdr:colOff>
      <xdr:row>57</xdr:row>
      <xdr:rowOff>97577</xdr:rowOff>
    </xdr:to>
    <xdr:cxnSp macro="">
      <xdr:nvCxnSpPr>
        <xdr:cNvPr id="120" name="直線コネクタ 119"/>
        <xdr:cNvCxnSpPr/>
      </xdr:nvCxnSpPr>
      <xdr:spPr>
        <a:xfrm flipV="1">
          <a:off x="3797300" y="9839358"/>
          <a:ext cx="838200" cy="3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84531</xdr:rowOff>
    </xdr:from>
    <xdr:to>
      <xdr:col>19</xdr:col>
      <xdr:colOff>177800</xdr:colOff>
      <xdr:row>57</xdr:row>
      <xdr:rowOff>97577</xdr:rowOff>
    </xdr:to>
    <xdr:cxnSp macro="">
      <xdr:nvCxnSpPr>
        <xdr:cNvPr id="123" name="直線コネクタ 122"/>
        <xdr:cNvCxnSpPr/>
      </xdr:nvCxnSpPr>
      <xdr:spPr>
        <a:xfrm>
          <a:off x="2908300" y="9857181"/>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84531</xdr:rowOff>
    </xdr:from>
    <xdr:to>
      <xdr:col>15</xdr:col>
      <xdr:colOff>50800</xdr:colOff>
      <xdr:row>57</xdr:row>
      <xdr:rowOff>116467</xdr:rowOff>
    </xdr:to>
    <xdr:cxnSp macro="">
      <xdr:nvCxnSpPr>
        <xdr:cNvPr id="126" name="直線コネクタ 125"/>
        <xdr:cNvCxnSpPr/>
      </xdr:nvCxnSpPr>
      <xdr:spPr>
        <a:xfrm flipV="1">
          <a:off x="2019300" y="9857181"/>
          <a:ext cx="889000" cy="3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110260</xdr:rowOff>
    </xdr:from>
    <xdr:to>
      <xdr:col>10</xdr:col>
      <xdr:colOff>114300</xdr:colOff>
      <xdr:row>57</xdr:row>
      <xdr:rowOff>116467</xdr:rowOff>
    </xdr:to>
    <xdr:cxnSp macro="">
      <xdr:nvCxnSpPr>
        <xdr:cNvPr id="129" name="直線コネクタ 128"/>
        <xdr:cNvCxnSpPr/>
      </xdr:nvCxnSpPr>
      <xdr:spPr>
        <a:xfrm>
          <a:off x="1130300" y="9882910"/>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15908</xdr:rowOff>
    </xdr:from>
    <xdr:to>
      <xdr:col>24</xdr:col>
      <xdr:colOff>114300</xdr:colOff>
      <xdr:row>57</xdr:row>
      <xdr:rowOff>117508</xdr:rowOff>
    </xdr:to>
    <xdr:sp macro="" textlink="">
      <xdr:nvSpPr>
        <xdr:cNvPr id="139" name="楕円 138"/>
        <xdr:cNvSpPr/>
      </xdr:nvSpPr>
      <xdr:spPr>
        <a:xfrm>
          <a:off x="4584700" y="97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102285</xdr:rowOff>
    </xdr:from>
    <xdr:ext cx="534377" cy="259045"/>
    <xdr:sp macro="" textlink="">
      <xdr:nvSpPr>
        <xdr:cNvPr id="140" name="物件費該当値テキスト"/>
        <xdr:cNvSpPr txBox="1"/>
      </xdr:nvSpPr>
      <xdr:spPr>
        <a:xfrm>
          <a:off x="4686300" y="97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46777</xdr:rowOff>
    </xdr:from>
    <xdr:to>
      <xdr:col>20</xdr:col>
      <xdr:colOff>38100</xdr:colOff>
      <xdr:row>57</xdr:row>
      <xdr:rowOff>148377</xdr:rowOff>
    </xdr:to>
    <xdr:sp macro="" textlink="">
      <xdr:nvSpPr>
        <xdr:cNvPr id="141" name="楕円 140"/>
        <xdr:cNvSpPr/>
      </xdr:nvSpPr>
      <xdr:spPr>
        <a:xfrm>
          <a:off x="3746500" y="98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139504</xdr:rowOff>
    </xdr:from>
    <xdr:ext cx="534377" cy="259045"/>
    <xdr:sp macro="" textlink="">
      <xdr:nvSpPr>
        <xdr:cNvPr id="142" name="テキスト ボックス 141"/>
        <xdr:cNvSpPr txBox="1"/>
      </xdr:nvSpPr>
      <xdr:spPr>
        <a:xfrm>
          <a:off x="3530111" y="991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33731</xdr:rowOff>
    </xdr:from>
    <xdr:to>
      <xdr:col>15</xdr:col>
      <xdr:colOff>101600</xdr:colOff>
      <xdr:row>57</xdr:row>
      <xdr:rowOff>135331</xdr:rowOff>
    </xdr:to>
    <xdr:sp macro="" textlink="">
      <xdr:nvSpPr>
        <xdr:cNvPr id="143" name="楕円 142"/>
        <xdr:cNvSpPr/>
      </xdr:nvSpPr>
      <xdr:spPr>
        <a:xfrm>
          <a:off x="2857500" y="98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126458</xdr:rowOff>
    </xdr:from>
    <xdr:ext cx="534377" cy="259045"/>
    <xdr:sp macro="" textlink="">
      <xdr:nvSpPr>
        <xdr:cNvPr id="144" name="テキスト ボックス 143"/>
        <xdr:cNvSpPr txBox="1"/>
      </xdr:nvSpPr>
      <xdr:spPr>
        <a:xfrm>
          <a:off x="2641111" y="98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65667</xdr:rowOff>
    </xdr:from>
    <xdr:to>
      <xdr:col>10</xdr:col>
      <xdr:colOff>165100</xdr:colOff>
      <xdr:row>57</xdr:row>
      <xdr:rowOff>167267</xdr:rowOff>
    </xdr:to>
    <xdr:sp macro="" textlink="">
      <xdr:nvSpPr>
        <xdr:cNvPr id="145" name="楕円 144"/>
        <xdr:cNvSpPr/>
      </xdr:nvSpPr>
      <xdr:spPr>
        <a:xfrm>
          <a:off x="1968500" y="98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158394</xdr:rowOff>
    </xdr:from>
    <xdr:ext cx="534377" cy="259045"/>
    <xdr:sp macro="" textlink="">
      <xdr:nvSpPr>
        <xdr:cNvPr id="146" name="テキスト ボックス 145"/>
        <xdr:cNvSpPr txBox="1"/>
      </xdr:nvSpPr>
      <xdr:spPr>
        <a:xfrm>
          <a:off x="1752111" y="993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59460</xdr:rowOff>
    </xdr:from>
    <xdr:to>
      <xdr:col>6</xdr:col>
      <xdr:colOff>38100</xdr:colOff>
      <xdr:row>57</xdr:row>
      <xdr:rowOff>161060</xdr:rowOff>
    </xdr:to>
    <xdr:sp macro="" textlink="">
      <xdr:nvSpPr>
        <xdr:cNvPr id="147" name="楕円 146"/>
        <xdr:cNvSpPr/>
      </xdr:nvSpPr>
      <xdr:spPr>
        <a:xfrm>
          <a:off x="1079500" y="98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152187</xdr:rowOff>
    </xdr:from>
    <xdr:ext cx="534377" cy="259045"/>
    <xdr:sp macro="" textlink="">
      <xdr:nvSpPr>
        <xdr:cNvPr id="148" name="テキスト ボックス 147"/>
        <xdr:cNvSpPr txBox="1"/>
      </xdr:nvSpPr>
      <xdr:spPr>
        <a:xfrm>
          <a:off x="863111" y="99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89636</xdr:rowOff>
    </xdr:from>
    <xdr:to>
      <xdr:col>24</xdr:col>
      <xdr:colOff>63500</xdr:colOff>
      <xdr:row>73</xdr:row>
      <xdr:rowOff>151541</xdr:rowOff>
    </xdr:to>
    <xdr:cxnSp macro="">
      <xdr:nvCxnSpPr>
        <xdr:cNvPr id="175" name="直線コネクタ 174"/>
        <xdr:cNvCxnSpPr/>
      </xdr:nvCxnSpPr>
      <xdr:spPr>
        <a:xfrm flipV="1">
          <a:off x="3797300" y="12605486"/>
          <a:ext cx="8382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xdr:rowOff>
    </xdr:from>
    <xdr:ext cx="469744" cy="259045"/>
    <xdr:sp macro="" textlink="">
      <xdr:nvSpPr>
        <xdr:cNvPr id="176" name="維持補修費平均値テキスト"/>
        <xdr:cNvSpPr txBox="1"/>
      </xdr:nvSpPr>
      <xdr:spPr>
        <a:xfrm>
          <a:off x="4686300" y="1303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151541</xdr:rowOff>
    </xdr:from>
    <xdr:to>
      <xdr:col>19</xdr:col>
      <xdr:colOff>177800</xdr:colOff>
      <xdr:row>74</xdr:row>
      <xdr:rowOff>136316</xdr:rowOff>
    </xdr:to>
    <xdr:cxnSp macro="">
      <xdr:nvCxnSpPr>
        <xdr:cNvPr id="178" name="直線コネクタ 177"/>
        <xdr:cNvCxnSpPr/>
      </xdr:nvCxnSpPr>
      <xdr:spPr>
        <a:xfrm flipV="1">
          <a:off x="2908300" y="12667391"/>
          <a:ext cx="8890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91239</xdr:rowOff>
    </xdr:from>
    <xdr:ext cx="469744" cy="259045"/>
    <xdr:sp macro="" textlink="">
      <xdr:nvSpPr>
        <xdr:cNvPr id="180" name="テキスト ボックス 179"/>
        <xdr:cNvSpPr txBox="1"/>
      </xdr:nvSpPr>
      <xdr:spPr>
        <a:xfrm>
          <a:off x="3562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136316</xdr:rowOff>
    </xdr:from>
    <xdr:to>
      <xdr:col>15</xdr:col>
      <xdr:colOff>50800</xdr:colOff>
      <xdr:row>75</xdr:row>
      <xdr:rowOff>148020</xdr:rowOff>
    </xdr:to>
    <xdr:cxnSp macro="">
      <xdr:nvCxnSpPr>
        <xdr:cNvPr id="181" name="直線コネクタ 180"/>
        <xdr:cNvCxnSpPr/>
      </xdr:nvCxnSpPr>
      <xdr:spPr>
        <a:xfrm flipV="1">
          <a:off x="2019300" y="12823616"/>
          <a:ext cx="889000" cy="1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93296</xdr:rowOff>
    </xdr:from>
    <xdr:ext cx="469744" cy="259045"/>
    <xdr:sp macro="" textlink="">
      <xdr:nvSpPr>
        <xdr:cNvPr id="183" name="テキスト ボックス 182"/>
        <xdr:cNvSpPr txBox="1"/>
      </xdr:nvSpPr>
      <xdr:spPr>
        <a:xfrm>
          <a:off x="2673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50088</xdr:rowOff>
    </xdr:from>
    <xdr:to>
      <xdr:col>10</xdr:col>
      <xdr:colOff>114300</xdr:colOff>
      <xdr:row>75</xdr:row>
      <xdr:rowOff>148020</xdr:rowOff>
    </xdr:to>
    <xdr:cxnSp macro="">
      <xdr:nvCxnSpPr>
        <xdr:cNvPr id="184" name="直線コネクタ 183"/>
        <xdr:cNvCxnSpPr/>
      </xdr:nvCxnSpPr>
      <xdr:spPr>
        <a:xfrm>
          <a:off x="1130300" y="12908838"/>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100840</xdr:rowOff>
    </xdr:from>
    <xdr:ext cx="469744" cy="259045"/>
    <xdr:sp macro="" textlink="">
      <xdr:nvSpPr>
        <xdr:cNvPr id="186" name="テキスト ボックス 185"/>
        <xdr:cNvSpPr txBox="1"/>
      </xdr:nvSpPr>
      <xdr:spPr>
        <a:xfrm>
          <a:off x="1784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119082</xdr:rowOff>
    </xdr:from>
    <xdr:ext cx="469744" cy="259045"/>
    <xdr:sp macro="" textlink="">
      <xdr:nvSpPr>
        <xdr:cNvPr id="188" name="テキスト ボックス 187"/>
        <xdr:cNvSpPr txBox="1"/>
      </xdr:nvSpPr>
      <xdr:spPr>
        <a:xfrm>
          <a:off x="895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38836</xdr:rowOff>
    </xdr:from>
    <xdr:to>
      <xdr:col>24</xdr:col>
      <xdr:colOff>114300</xdr:colOff>
      <xdr:row>73</xdr:row>
      <xdr:rowOff>140436</xdr:rowOff>
    </xdr:to>
    <xdr:sp macro="" textlink="">
      <xdr:nvSpPr>
        <xdr:cNvPr id="194" name="楕円 193"/>
        <xdr:cNvSpPr/>
      </xdr:nvSpPr>
      <xdr:spPr>
        <a:xfrm>
          <a:off x="45847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61713</xdr:rowOff>
    </xdr:from>
    <xdr:ext cx="534377" cy="259045"/>
    <xdr:sp macro="" textlink="">
      <xdr:nvSpPr>
        <xdr:cNvPr id="195" name="維持補修費該当値テキスト"/>
        <xdr:cNvSpPr txBox="1"/>
      </xdr:nvSpPr>
      <xdr:spPr>
        <a:xfrm>
          <a:off x="4686300" y="124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100741</xdr:rowOff>
    </xdr:from>
    <xdr:to>
      <xdr:col>20</xdr:col>
      <xdr:colOff>38100</xdr:colOff>
      <xdr:row>74</xdr:row>
      <xdr:rowOff>30891</xdr:rowOff>
    </xdr:to>
    <xdr:sp macro="" textlink="">
      <xdr:nvSpPr>
        <xdr:cNvPr id="196" name="楕円 195"/>
        <xdr:cNvSpPr/>
      </xdr:nvSpPr>
      <xdr:spPr>
        <a:xfrm>
          <a:off x="3746500" y="12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47418</xdr:rowOff>
    </xdr:from>
    <xdr:ext cx="534377" cy="259045"/>
    <xdr:sp macro="" textlink="">
      <xdr:nvSpPr>
        <xdr:cNvPr id="197" name="テキスト ボックス 196"/>
        <xdr:cNvSpPr txBox="1"/>
      </xdr:nvSpPr>
      <xdr:spPr>
        <a:xfrm>
          <a:off x="3530111" y="123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85516</xdr:rowOff>
    </xdr:from>
    <xdr:to>
      <xdr:col>15</xdr:col>
      <xdr:colOff>101600</xdr:colOff>
      <xdr:row>75</xdr:row>
      <xdr:rowOff>15666</xdr:rowOff>
    </xdr:to>
    <xdr:sp macro="" textlink="">
      <xdr:nvSpPr>
        <xdr:cNvPr id="198" name="楕円 197"/>
        <xdr:cNvSpPr/>
      </xdr:nvSpPr>
      <xdr:spPr>
        <a:xfrm>
          <a:off x="2857500" y="127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32193</xdr:rowOff>
    </xdr:from>
    <xdr:ext cx="534377" cy="259045"/>
    <xdr:sp macro="" textlink="">
      <xdr:nvSpPr>
        <xdr:cNvPr id="199" name="テキスト ボックス 198"/>
        <xdr:cNvSpPr txBox="1"/>
      </xdr:nvSpPr>
      <xdr:spPr>
        <a:xfrm>
          <a:off x="2641111" y="125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97221</xdr:rowOff>
    </xdr:from>
    <xdr:to>
      <xdr:col>10</xdr:col>
      <xdr:colOff>165100</xdr:colOff>
      <xdr:row>76</xdr:row>
      <xdr:rowOff>27372</xdr:rowOff>
    </xdr:to>
    <xdr:sp macro="" textlink="">
      <xdr:nvSpPr>
        <xdr:cNvPr id="200" name="楕円 199"/>
        <xdr:cNvSpPr/>
      </xdr:nvSpPr>
      <xdr:spPr>
        <a:xfrm>
          <a:off x="1968500" y="1295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43898</xdr:rowOff>
    </xdr:from>
    <xdr:ext cx="534377" cy="259045"/>
    <xdr:sp macro="" textlink="">
      <xdr:nvSpPr>
        <xdr:cNvPr id="201" name="テキスト ボックス 200"/>
        <xdr:cNvSpPr txBox="1"/>
      </xdr:nvSpPr>
      <xdr:spPr>
        <a:xfrm>
          <a:off x="1752111" y="12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170738</xdr:rowOff>
    </xdr:from>
    <xdr:to>
      <xdr:col>6</xdr:col>
      <xdr:colOff>38100</xdr:colOff>
      <xdr:row>75</xdr:row>
      <xdr:rowOff>100888</xdr:rowOff>
    </xdr:to>
    <xdr:sp macro="" textlink="">
      <xdr:nvSpPr>
        <xdr:cNvPr id="202" name="楕円 201"/>
        <xdr:cNvSpPr/>
      </xdr:nvSpPr>
      <xdr:spPr>
        <a:xfrm>
          <a:off x="1079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117415</xdr:rowOff>
    </xdr:from>
    <xdr:ext cx="534377" cy="259045"/>
    <xdr:sp macro="" textlink="">
      <xdr:nvSpPr>
        <xdr:cNvPr id="203" name="テキスト ボックス 202"/>
        <xdr:cNvSpPr txBox="1"/>
      </xdr:nvSpPr>
      <xdr:spPr>
        <a:xfrm>
          <a:off x="863111" y="12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63951</xdr:rowOff>
    </xdr:from>
    <xdr:to>
      <xdr:col>24</xdr:col>
      <xdr:colOff>63500</xdr:colOff>
      <xdr:row>98</xdr:row>
      <xdr:rowOff>127209</xdr:rowOff>
    </xdr:to>
    <xdr:cxnSp macro="">
      <xdr:nvCxnSpPr>
        <xdr:cNvPr id="235" name="直線コネクタ 234"/>
        <xdr:cNvCxnSpPr/>
      </xdr:nvCxnSpPr>
      <xdr:spPr>
        <a:xfrm flipV="1">
          <a:off x="3797300" y="16866051"/>
          <a:ext cx="838200" cy="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76149</xdr:rowOff>
    </xdr:from>
    <xdr:to>
      <xdr:col>19</xdr:col>
      <xdr:colOff>177800</xdr:colOff>
      <xdr:row>98</xdr:row>
      <xdr:rowOff>127209</xdr:rowOff>
    </xdr:to>
    <xdr:cxnSp macro="">
      <xdr:nvCxnSpPr>
        <xdr:cNvPr id="238" name="直線コネクタ 237"/>
        <xdr:cNvCxnSpPr/>
      </xdr:nvCxnSpPr>
      <xdr:spPr>
        <a:xfrm>
          <a:off x="2908300" y="16878249"/>
          <a:ext cx="8890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78550</xdr:rowOff>
    </xdr:from>
    <xdr:to>
      <xdr:col>15</xdr:col>
      <xdr:colOff>50800</xdr:colOff>
      <xdr:row>98</xdr:row>
      <xdr:rowOff>76149</xdr:rowOff>
    </xdr:to>
    <xdr:cxnSp macro="">
      <xdr:nvCxnSpPr>
        <xdr:cNvPr id="241" name="直線コネクタ 240"/>
        <xdr:cNvCxnSpPr/>
      </xdr:nvCxnSpPr>
      <xdr:spPr>
        <a:xfrm>
          <a:off x="2019300" y="16194850"/>
          <a:ext cx="889000" cy="6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78550</xdr:rowOff>
    </xdr:from>
    <xdr:to>
      <xdr:col>10</xdr:col>
      <xdr:colOff>114300</xdr:colOff>
      <xdr:row>94</xdr:row>
      <xdr:rowOff>145872</xdr:rowOff>
    </xdr:to>
    <xdr:cxnSp macro="">
      <xdr:nvCxnSpPr>
        <xdr:cNvPr id="244" name="直線コネクタ 243"/>
        <xdr:cNvCxnSpPr/>
      </xdr:nvCxnSpPr>
      <xdr:spPr>
        <a:xfrm flipV="1">
          <a:off x="1130300" y="16194850"/>
          <a:ext cx="8890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150865</xdr:rowOff>
    </xdr:from>
    <xdr:ext cx="534377" cy="259045"/>
    <xdr:sp macro="" textlink="">
      <xdr:nvSpPr>
        <xdr:cNvPr id="246" name="テキスト ボックス 245"/>
        <xdr:cNvSpPr txBox="1"/>
      </xdr:nvSpPr>
      <xdr:spPr>
        <a:xfrm>
          <a:off x="1752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164155</xdr:rowOff>
    </xdr:from>
    <xdr:ext cx="534377" cy="259045"/>
    <xdr:sp macro="" textlink="">
      <xdr:nvSpPr>
        <xdr:cNvPr id="248" name="テキスト ボックス 247"/>
        <xdr:cNvSpPr txBox="1"/>
      </xdr:nvSpPr>
      <xdr:spPr>
        <a:xfrm>
          <a:off x="863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13151</xdr:rowOff>
    </xdr:from>
    <xdr:to>
      <xdr:col>24</xdr:col>
      <xdr:colOff>114300</xdr:colOff>
      <xdr:row>98</xdr:row>
      <xdr:rowOff>114751</xdr:rowOff>
    </xdr:to>
    <xdr:sp macro="" textlink="">
      <xdr:nvSpPr>
        <xdr:cNvPr id="254" name="楕円 253"/>
        <xdr:cNvSpPr/>
      </xdr:nvSpPr>
      <xdr:spPr>
        <a:xfrm>
          <a:off x="4584700" y="168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163028</xdr:rowOff>
    </xdr:from>
    <xdr:ext cx="534377" cy="259045"/>
    <xdr:sp macro="" textlink="">
      <xdr:nvSpPr>
        <xdr:cNvPr id="255" name="扶助費該当値テキスト"/>
        <xdr:cNvSpPr txBox="1"/>
      </xdr:nvSpPr>
      <xdr:spPr>
        <a:xfrm>
          <a:off x="4686300" y="167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76409</xdr:rowOff>
    </xdr:from>
    <xdr:to>
      <xdr:col>20</xdr:col>
      <xdr:colOff>38100</xdr:colOff>
      <xdr:row>99</xdr:row>
      <xdr:rowOff>6559</xdr:rowOff>
    </xdr:to>
    <xdr:sp macro="" textlink="">
      <xdr:nvSpPr>
        <xdr:cNvPr id="256" name="楕円 255"/>
        <xdr:cNvSpPr/>
      </xdr:nvSpPr>
      <xdr:spPr>
        <a:xfrm>
          <a:off x="37465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169136</xdr:rowOff>
    </xdr:from>
    <xdr:ext cx="534377" cy="259045"/>
    <xdr:sp macro="" textlink="">
      <xdr:nvSpPr>
        <xdr:cNvPr id="257" name="テキスト ボックス 256"/>
        <xdr:cNvSpPr txBox="1"/>
      </xdr:nvSpPr>
      <xdr:spPr>
        <a:xfrm>
          <a:off x="3530111" y="169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25349</xdr:rowOff>
    </xdr:from>
    <xdr:to>
      <xdr:col>15</xdr:col>
      <xdr:colOff>101600</xdr:colOff>
      <xdr:row>98</xdr:row>
      <xdr:rowOff>126949</xdr:rowOff>
    </xdr:to>
    <xdr:sp macro="" textlink="">
      <xdr:nvSpPr>
        <xdr:cNvPr id="258" name="楕円 257"/>
        <xdr:cNvSpPr/>
      </xdr:nvSpPr>
      <xdr:spPr>
        <a:xfrm>
          <a:off x="2857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118076</xdr:rowOff>
    </xdr:from>
    <xdr:ext cx="534377" cy="259045"/>
    <xdr:sp macro="" textlink="">
      <xdr:nvSpPr>
        <xdr:cNvPr id="259" name="テキスト ボックス 258"/>
        <xdr:cNvSpPr txBox="1"/>
      </xdr:nvSpPr>
      <xdr:spPr>
        <a:xfrm>
          <a:off x="2641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27750</xdr:rowOff>
    </xdr:from>
    <xdr:to>
      <xdr:col>10</xdr:col>
      <xdr:colOff>165100</xdr:colOff>
      <xdr:row>94</xdr:row>
      <xdr:rowOff>129350</xdr:rowOff>
    </xdr:to>
    <xdr:sp macro="" textlink="">
      <xdr:nvSpPr>
        <xdr:cNvPr id="260" name="楕円 259"/>
        <xdr:cNvSpPr/>
      </xdr:nvSpPr>
      <xdr:spPr>
        <a:xfrm>
          <a:off x="1968500" y="161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145877</xdr:rowOff>
    </xdr:from>
    <xdr:ext cx="534377" cy="259045"/>
    <xdr:sp macro="" textlink="">
      <xdr:nvSpPr>
        <xdr:cNvPr id="261" name="テキスト ボックス 260"/>
        <xdr:cNvSpPr txBox="1"/>
      </xdr:nvSpPr>
      <xdr:spPr>
        <a:xfrm>
          <a:off x="1752111" y="159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95072</xdr:rowOff>
    </xdr:from>
    <xdr:to>
      <xdr:col>6</xdr:col>
      <xdr:colOff>38100</xdr:colOff>
      <xdr:row>95</xdr:row>
      <xdr:rowOff>25222</xdr:rowOff>
    </xdr:to>
    <xdr:sp macro="" textlink="">
      <xdr:nvSpPr>
        <xdr:cNvPr id="262" name="楕円 261"/>
        <xdr:cNvSpPr/>
      </xdr:nvSpPr>
      <xdr:spPr>
        <a:xfrm>
          <a:off x="1079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41749</xdr:rowOff>
    </xdr:from>
    <xdr:ext cx="534377" cy="259045"/>
    <xdr:sp macro="" textlink="">
      <xdr:nvSpPr>
        <xdr:cNvPr id="263" name="テキスト ボックス 262"/>
        <xdr:cNvSpPr txBox="1"/>
      </xdr:nvSpPr>
      <xdr:spPr>
        <a:xfrm>
          <a:off x="863111" y="159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926</xdr:rowOff>
    </xdr:from>
    <xdr:to>
      <xdr:col>55</xdr:col>
      <xdr:colOff>0</xdr:colOff>
      <xdr:row>35</xdr:row>
      <xdr:rowOff>18336</xdr:rowOff>
    </xdr:to>
    <xdr:cxnSp macro="">
      <xdr:nvCxnSpPr>
        <xdr:cNvPr id="290" name="直線コネクタ 289"/>
        <xdr:cNvCxnSpPr/>
      </xdr:nvCxnSpPr>
      <xdr:spPr>
        <a:xfrm>
          <a:off x="9639300" y="6001676"/>
          <a:ext cx="838200" cy="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118213</xdr:rowOff>
    </xdr:from>
    <xdr:ext cx="599010" cy="259045"/>
    <xdr:sp macro="" textlink="">
      <xdr:nvSpPr>
        <xdr:cNvPr id="291" name="補助費等平均値テキスト"/>
        <xdr:cNvSpPr txBox="1"/>
      </xdr:nvSpPr>
      <xdr:spPr>
        <a:xfrm>
          <a:off x="10528300" y="611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926</xdr:rowOff>
    </xdr:from>
    <xdr:to>
      <xdr:col>50</xdr:col>
      <xdr:colOff>114300</xdr:colOff>
      <xdr:row>35</xdr:row>
      <xdr:rowOff>90903</xdr:rowOff>
    </xdr:to>
    <xdr:cxnSp macro="">
      <xdr:nvCxnSpPr>
        <xdr:cNvPr id="293" name="直線コネクタ 292"/>
        <xdr:cNvCxnSpPr/>
      </xdr:nvCxnSpPr>
      <xdr:spPr>
        <a:xfrm flipV="1">
          <a:off x="8750300" y="6001676"/>
          <a:ext cx="8890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76096</xdr:rowOff>
    </xdr:from>
    <xdr:ext cx="534377" cy="259045"/>
    <xdr:sp macro="" textlink="">
      <xdr:nvSpPr>
        <xdr:cNvPr id="295" name="テキスト ボックス 294"/>
        <xdr:cNvSpPr txBox="1"/>
      </xdr:nvSpPr>
      <xdr:spPr>
        <a:xfrm>
          <a:off x="9372111" y="62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90903</xdr:rowOff>
    </xdr:from>
    <xdr:to>
      <xdr:col>45</xdr:col>
      <xdr:colOff>177800</xdr:colOff>
      <xdr:row>36</xdr:row>
      <xdr:rowOff>156918</xdr:rowOff>
    </xdr:to>
    <xdr:cxnSp macro="">
      <xdr:nvCxnSpPr>
        <xdr:cNvPr id="296" name="直線コネクタ 295"/>
        <xdr:cNvCxnSpPr/>
      </xdr:nvCxnSpPr>
      <xdr:spPr>
        <a:xfrm flipV="1">
          <a:off x="7861300" y="6091653"/>
          <a:ext cx="889000" cy="2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156918</xdr:rowOff>
    </xdr:from>
    <xdr:to>
      <xdr:col>41</xdr:col>
      <xdr:colOff>50800</xdr:colOff>
      <xdr:row>37</xdr:row>
      <xdr:rowOff>8186</xdr:rowOff>
    </xdr:to>
    <xdr:cxnSp macro="">
      <xdr:nvCxnSpPr>
        <xdr:cNvPr id="299" name="直線コネクタ 298"/>
        <xdr:cNvCxnSpPr/>
      </xdr:nvCxnSpPr>
      <xdr:spPr>
        <a:xfrm flipV="1">
          <a:off x="6972300" y="6329118"/>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138986</xdr:rowOff>
    </xdr:from>
    <xdr:to>
      <xdr:col>55</xdr:col>
      <xdr:colOff>50800</xdr:colOff>
      <xdr:row>35</xdr:row>
      <xdr:rowOff>69136</xdr:rowOff>
    </xdr:to>
    <xdr:sp macro="" textlink="">
      <xdr:nvSpPr>
        <xdr:cNvPr id="309" name="楕円 308"/>
        <xdr:cNvSpPr/>
      </xdr:nvSpPr>
      <xdr:spPr>
        <a:xfrm>
          <a:off x="10426700" y="596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161863</xdr:rowOff>
    </xdr:from>
    <xdr:ext cx="599010" cy="259045"/>
    <xdr:sp macro="" textlink="">
      <xdr:nvSpPr>
        <xdr:cNvPr id="310" name="補助費等該当値テキスト"/>
        <xdr:cNvSpPr txBox="1"/>
      </xdr:nvSpPr>
      <xdr:spPr>
        <a:xfrm>
          <a:off x="10528300" y="581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121576</xdr:rowOff>
    </xdr:from>
    <xdr:to>
      <xdr:col>50</xdr:col>
      <xdr:colOff>165100</xdr:colOff>
      <xdr:row>35</xdr:row>
      <xdr:rowOff>51726</xdr:rowOff>
    </xdr:to>
    <xdr:sp macro="" textlink="">
      <xdr:nvSpPr>
        <xdr:cNvPr id="311" name="楕円 310"/>
        <xdr:cNvSpPr/>
      </xdr:nvSpPr>
      <xdr:spPr>
        <a:xfrm>
          <a:off x="9588500" y="59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68253</xdr:rowOff>
    </xdr:from>
    <xdr:ext cx="599010" cy="259045"/>
    <xdr:sp macro="" textlink="">
      <xdr:nvSpPr>
        <xdr:cNvPr id="312" name="テキスト ボックス 311"/>
        <xdr:cNvSpPr txBox="1"/>
      </xdr:nvSpPr>
      <xdr:spPr>
        <a:xfrm>
          <a:off x="9339795" y="572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40103</xdr:rowOff>
    </xdr:from>
    <xdr:to>
      <xdr:col>46</xdr:col>
      <xdr:colOff>38100</xdr:colOff>
      <xdr:row>35</xdr:row>
      <xdr:rowOff>141703</xdr:rowOff>
    </xdr:to>
    <xdr:sp macro="" textlink="">
      <xdr:nvSpPr>
        <xdr:cNvPr id="313" name="楕円 312"/>
        <xdr:cNvSpPr/>
      </xdr:nvSpPr>
      <xdr:spPr>
        <a:xfrm>
          <a:off x="8699500" y="60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158230</xdr:rowOff>
    </xdr:from>
    <xdr:ext cx="599010" cy="259045"/>
    <xdr:sp macro="" textlink="">
      <xdr:nvSpPr>
        <xdr:cNvPr id="314" name="テキスト ボックス 313"/>
        <xdr:cNvSpPr txBox="1"/>
      </xdr:nvSpPr>
      <xdr:spPr>
        <a:xfrm>
          <a:off x="8450795" y="581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106118</xdr:rowOff>
    </xdr:from>
    <xdr:to>
      <xdr:col>41</xdr:col>
      <xdr:colOff>101600</xdr:colOff>
      <xdr:row>37</xdr:row>
      <xdr:rowOff>36268</xdr:rowOff>
    </xdr:to>
    <xdr:sp macro="" textlink="">
      <xdr:nvSpPr>
        <xdr:cNvPr id="315" name="楕円 314"/>
        <xdr:cNvSpPr/>
      </xdr:nvSpPr>
      <xdr:spPr>
        <a:xfrm>
          <a:off x="7810500" y="62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27395</xdr:rowOff>
    </xdr:from>
    <xdr:ext cx="534377" cy="259045"/>
    <xdr:sp macro="" textlink="">
      <xdr:nvSpPr>
        <xdr:cNvPr id="316" name="テキスト ボックス 315"/>
        <xdr:cNvSpPr txBox="1"/>
      </xdr:nvSpPr>
      <xdr:spPr>
        <a:xfrm>
          <a:off x="7594111" y="63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128836</xdr:rowOff>
    </xdr:from>
    <xdr:to>
      <xdr:col>36</xdr:col>
      <xdr:colOff>165100</xdr:colOff>
      <xdr:row>37</xdr:row>
      <xdr:rowOff>58986</xdr:rowOff>
    </xdr:to>
    <xdr:sp macro="" textlink="">
      <xdr:nvSpPr>
        <xdr:cNvPr id="317" name="楕円 316"/>
        <xdr:cNvSpPr/>
      </xdr:nvSpPr>
      <xdr:spPr>
        <a:xfrm>
          <a:off x="6921500" y="63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50113</xdr:rowOff>
    </xdr:from>
    <xdr:ext cx="534377" cy="259045"/>
    <xdr:sp macro="" textlink="">
      <xdr:nvSpPr>
        <xdr:cNvPr id="318" name="テキスト ボックス 317"/>
        <xdr:cNvSpPr txBox="1"/>
      </xdr:nvSpPr>
      <xdr:spPr>
        <a:xfrm>
          <a:off x="6705111" y="63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162933</xdr:rowOff>
    </xdr:from>
    <xdr:to>
      <xdr:col>55</xdr:col>
      <xdr:colOff>0</xdr:colOff>
      <xdr:row>56</xdr:row>
      <xdr:rowOff>75078</xdr:rowOff>
    </xdr:to>
    <xdr:cxnSp macro="">
      <xdr:nvCxnSpPr>
        <xdr:cNvPr id="347" name="直線コネクタ 346"/>
        <xdr:cNvCxnSpPr/>
      </xdr:nvCxnSpPr>
      <xdr:spPr>
        <a:xfrm flipV="1">
          <a:off x="9639300" y="9421233"/>
          <a:ext cx="838200" cy="25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111115</xdr:rowOff>
    </xdr:from>
    <xdr:ext cx="534377" cy="259045"/>
    <xdr:sp macro="" textlink="">
      <xdr:nvSpPr>
        <xdr:cNvPr id="348" name="普通建設事業費平均値テキスト"/>
        <xdr:cNvSpPr txBox="1"/>
      </xdr:nvSpPr>
      <xdr:spPr>
        <a:xfrm>
          <a:off x="10528300" y="97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164888</xdr:rowOff>
    </xdr:from>
    <xdr:to>
      <xdr:col>50</xdr:col>
      <xdr:colOff>114300</xdr:colOff>
      <xdr:row>56</xdr:row>
      <xdr:rowOff>75078</xdr:rowOff>
    </xdr:to>
    <xdr:cxnSp macro="">
      <xdr:nvCxnSpPr>
        <xdr:cNvPr id="350" name="直線コネクタ 349"/>
        <xdr:cNvCxnSpPr/>
      </xdr:nvCxnSpPr>
      <xdr:spPr>
        <a:xfrm>
          <a:off x="8750300" y="9594638"/>
          <a:ext cx="8890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25398</xdr:rowOff>
    </xdr:from>
    <xdr:ext cx="599010" cy="259045"/>
    <xdr:sp macro="" textlink="">
      <xdr:nvSpPr>
        <xdr:cNvPr id="352" name="テキスト ボックス 351"/>
        <xdr:cNvSpPr txBox="1"/>
      </xdr:nvSpPr>
      <xdr:spPr>
        <a:xfrm>
          <a:off x="9339795" y="979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164888</xdr:rowOff>
    </xdr:from>
    <xdr:to>
      <xdr:col>45</xdr:col>
      <xdr:colOff>177800</xdr:colOff>
      <xdr:row>56</xdr:row>
      <xdr:rowOff>24558</xdr:rowOff>
    </xdr:to>
    <xdr:cxnSp macro="">
      <xdr:nvCxnSpPr>
        <xdr:cNvPr id="353" name="直線コネクタ 352"/>
        <xdr:cNvCxnSpPr/>
      </xdr:nvCxnSpPr>
      <xdr:spPr>
        <a:xfrm flipV="1">
          <a:off x="7861300" y="9594638"/>
          <a:ext cx="889000" cy="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59471</xdr:rowOff>
    </xdr:from>
    <xdr:ext cx="534377" cy="259045"/>
    <xdr:sp macro="" textlink="">
      <xdr:nvSpPr>
        <xdr:cNvPr id="355" name="テキスト ボックス 354"/>
        <xdr:cNvSpPr txBox="1"/>
      </xdr:nvSpPr>
      <xdr:spPr>
        <a:xfrm>
          <a:off x="8483111" y="98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117087</xdr:rowOff>
    </xdr:from>
    <xdr:to>
      <xdr:col>41</xdr:col>
      <xdr:colOff>50800</xdr:colOff>
      <xdr:row>56</xdr:row>
      <xdr:rowOff>24558</xdr:rowOff>
    </xdr:to>
    <xdr:cxnSp macro="">
      <xdr:nvCxnSpPr>
        <xdr:cNvPr id="356" name="直線コネクタ 355"/>
        <xdr:cNvCxnSpPr/>
      </xdr:nvCxnSpPr>
      <xdr:spPr>
        <a:xfrm>
          <a:off x="6972300" y="937538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61098</xdr:rowOff>
    </xdr:from>
    <xdr:ext cx="534377" cy="259045"/>
    <xdr:sp macro="" textlink="">
      <xdr:nvSpPr>
        <xdr:cNvPr id="358" name="テキスト ボックス 357"/>
        <xdr:cNvSpPr txBox="1"/>
      </xdr:nvSpPr>
      <xdr:spPr>
        <a:xfrm>
          <a:off x="7594111" y="98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41827</xdr:rowOff>
    </xdr:from>
    <xdr:ext cx="599010" cy="259045"/>
    <xdr:sp macro="" textlink="">
      <xdr:nvSpPr>
        <xdr:cNvPr id="360" name="テキスト ボックス 359"/>
        <xdr:cNvSpPr txBox="1"/>
      </xdr:nvSpPr>
      <xdr:spPr>
        <a:xfrm>
          <a:off x="6672795" y="981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112133</xdr:rowOff>
    </xdr:from>
    <xdr:to>
      <xdr:col>55</xdr:col>
      <xdr:colOff>50800</xdr:colOff>
      <xdr:row>55</xdr:row>
      <xdr:rowOff>42283</xdr:rowOff>
    </xdr:to>
    <xdr:sp macro="" textlink="">
      <xdr:nvSpPr>
        <xdr:cNvPr id="366" name="楕円 365"/>
        <xdr:cNvSpPr/>
      </xdr:nvSpPr>
      <xdr:spPr>
        <a:xfrm>
          <a:off x="10426700" y="93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135010</xdr:rowOff>
    </xdr:from>
    <xdr:ext cx="599010" cy="259045"/>
    <xdr:sp macro="" textlink="">
      <xdr:nvSpPr>
        <xdr:cNvPr id="367" name="普通建設事業費該当値テキスト"/>
        <xdr:cNvSpPr txBox="1"/>
      </xdr:nvSpPr>
      <xdr:spPr>
        <a:xfrm>
          <a:off x="10528300" y="922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24278</xdr:rowOff>
    </xdr:from>
    <xdr:to>
      <xdr:col>50</xdr:col>
      <xdr:colOff>165100</xdr:colOff>
      <xdr:row>56</xdr:row>
      <xdr:rowOff>125878</xdr:rowOff>
    </xdr:to>
    <xdr:sp macro="" textlink="">
      <xdr:nvSpPr>
        <xdr:cNvPr id="368" name="楕円 367"/>
        <xdr:cNvSpPr/>
      </xdr:nvSpPr>
      <xdr:spPr>
        <a:xfrm>
          <a:off x="9588500" y="96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142405</xdr:rowOff>
    </xdr:from>
    <xdr:ext cx="599010" cy="259045"/>
    <xdr:sp macro="" textlink="">
      <xdr:nvSpPr>
        <xdr:cNvPr id="369" name="テキスト ボックス 368"/>
        <xdr:cNvSpPr txBox="1"/>
      </xdr:nvSpPr>
      <xdr:spPr>
        <a:xfrm>
          <a:off x="9339795" y="940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114088</xdr:rowOff>
    </xdr:from>
    <xdr:to>
      <xdr:col>46</xdr:col>
      <xdr:colOff>38100</xdr:colOff>
      <xdr:row>56</xdr:row>
      <xdr:rowOff>44238</xdr:rowOff>
    </xdr:to>
    <xdr:sp macro="" textlink="">
      <xdr:nvSpPr>
        <xdr:cNvPr id="370" name="楕円 369"/>
        <xdr:cNvSpPr/>
      </xdr:nvSpPr>
      <xdr:spPr>
        <a:xfrm>
          <a:off x="8699500" y="954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60765</xdr:rowOff>
    </xdr:from>
    <xdr:ext cx="599010" cy="259045"/>
    <xdr:sp macro="" textlink="">
      <xdr:nvSpPr>
        <xdr:cNvPr id="371" name="テキスト ボックス 370"/>
        <xdr:cNvSpPr txBox="1"/>
      </xdr:nvSpPr>
      <xdr:spPr>
        <a:xfrm>
          <a:off x="8450795" y="931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145208</xdr:rowOff>
    </xdr:from>
    <xdr:to>
      <xdr:col>41</xdr:col>
      <xdr:colOff>101600</xdr:colOff>
      <xdr:row>56</xdr:row>
      <xdr:rowOff>75358</xdr:rowOff>
    </xdr:to>
    <xdr:sp macro="" textlink="">
      <xdr:nvSpPr>
        <xdr:cNvPr id="372" name="楕円 371"/>
        <xdr:cNvSpPr/>
      </xdr:nvSpPr>
      <xdr:spPr>
        <a:xfrm>
          <a:off x="7810500" y="95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91885</xdr:rowOff>
    </xdr:from>
    <xdr:ext cx="599010" cy="259045"/>
    <xdr:sp macro="" textlink="">
      <xdr:nvSpPr>
        <xdr:cNvPr id="373" name="テキスト ボックス 372"/>
        <xdr:cNvSpPr txBox="1"/>
      </xdr:nvSpPr>
      <xdr:spPr>
        <a:xfrm>
          <a:off x="7561795" y="935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66287</xdr:rowOff>
    </xdr:from>
    <xdr:to>
      <xdr:col>36</xdr:col>
      <xdr:colOff>165100</xdr:colOff>
      <xdr:row>54</xdr:row>
      <xdr:rowOff>167887</xdr:rowOff>
    </xdr:to>
    <xdr:sp macro="" textlink="">
      <xdr:nvSpPr>
        <xdr:cNvPr id="374" name="楕円 373"/>
        <xdr:cNvSpPr/>
      </xdr:nvSpPr>
      <xdr:spPr>
        <a:xfrm>
          <a:off x="6921500" y="93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12964</xdr:rowOff>
    </xdr:from>
    <xdr:ext cx="599010" cy="259045"/>
    <xdr:sp macro="" textlink="">
      <xdr:nvSpPr>
        <xdr:cNvPr id="375" name="テキスト ボックス 374"/>
        <xdr:cNvSpPr txBox="1"/>
      </xdr:nvSpPr>
      <xdr:spPr>
        <a:xfrm>
          <a:off x="6672795" y="90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11588</xdr:rowOff>
    </xdr:from>
    <xdr:to>
      <xdr:col>55</xdr:col>
      <xdr:colOff>0</xdr:colOff>
      <xdr:row>79</xdr:row>
      <xdr:rowOff>44450</xdr:rowOff>
    </xdr:to>
    <xdr:cxnSp macro="">
      <xdr:nvCxnSpPr>
        <xdr:cNvPr id="404" name="直線コネクタ 403"/>
        <xdr:cNvCxnSpPr/>
      </xdr:nvCxnSpPr>
      <xdr:spPr>
        <a:xfrm flipV="1">
          <a:off x="9639300" y="13556138"/>
          <a:ext cx="8382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71654</xdr:rowOff>
    </xdr:from>
    <xdr:to>
      <xdr:col>50</xdr:col>
      <xdr:colOff>114300</xdr:colOff>
      <xdr:row>79</xdr:row>
      <xdr:rowOff>44450</xdr:rowOff>
    </xdr:to>
    <xdr:cxnSp macro="">
      <xdr:nvCxnSpPr>
        <xdr:cNvPr id="407" name="直線コネクタ 406"/>
        <xdr:cNvCxnSpPr/>
      </xdr:nvCxnSpPr>
      <xdr:spPr>
        <a:xfrm>
          <a:off x="8750300" y="12930404"/>
          <a:ext cx="889000" cy="6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71654</xdr:rowOff>
    </xdr:from>
    <xdr:to>
      <xdr:col>45</xdr:col>
      <xdr:colOff>177800</xdr:colOff>
      <xdr:row>79</xdr:row>
      <xdr:rowOff>25819</xdr:rowOff>
    </xdr:to>
    <xdr:cxnSp macro="">
      <xdr:nvCxnSpPr>
        <xdr:cNvPr id="410" name="直線コネクタ 409"/>
        <xdr:cNvCxnSpPr/>
      </xdr:nvCxnSpPr>
      <xdr:spPr>
        <a:xfrm flipV="1">
          <a:off x="7861300" y="12930404"/>
          <a:ext cx="889000" cy="63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2" name="テキスト ボックス 411"/>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108877</xdr:rowOff>
    </xdr:from>
    <xdr:to>
      <xdr:col>41</xdr:col>
      <xdr:colOff>50800</xdr:colOff>
      <xdr:row>79</xdr:row>
      <xdr:rowOff>25819</xdr:rowOff>
    </xdr:to>
    <xdr:cxnSp macro="">
      <xdr:nvCxnSpPr>
        <xdr:cNvPr id="413" name="直線コネクタ 412"/>
        <xdr:cNvCxnSpPr/>
      </xdr:nvCxnSpPr>
      <xdr:spPr>
        <a:xfrm>
          <a:off x="6972300" y="13481977"/>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132238</xdr:rowOff>
    </xdr:from>
    <xdr:to>
      <xdr:col>55</xdr:col>
      <xdr:colOff>50800</xdr:colOff>
      <xdr:row>79</xdr:row>
      <xdr:rowOff>62388</xdr:rowOff>
    </xdr:to>
    <xdr:sp macro="" textlink="">
      <xdr:nvSpPr>
        <xdr:cNvPr id="423" name="楕円 422"/>
        <xdr:cNvSpPr/>
      </xdr:nvSpPr>
      <xdr:spPr>
        <a:xfrm>
          <a:off x="10426700" y="1350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47165</xdr:rowOff>
    </xdr:from>
    <xdr:ext cx="469744" cy="259045"/>
    <xdr:sp macro="" textlink="">
      <xdr:nvSpPr>
        <xdr:cNvPr id="424" name="普通建設事業費 （ うち新規整備　）該当値テキスト"/>
        <xdr:cNvSpPr txBox="1"/>
      </xdr:nvSpPr>
      <xdr:spPr>
        <a:xfrm>
          <a:off x="10528300" y="1342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5" name="楕円 424"/>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6" name="テキスト ボックス 425"/>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20854</xdr:rowOff>
    </xdr:from>
    <xdr:to>
      <xdr:col>46</xdr:col>
      <xdr:colOff>38100</xdr:colOff>
      <xdr:row>75</xdr:row>
      <xdr:rowOff>122454</xdr:rowOff>
    </xdr:to>
    <xdr:sp macro="" textlink="">
      <xdr:nvSpPr>
        <xdr:cNvPr id="427" name="楕円 426"/>
        <xdr:cNvSpPr/>
      </xdr:nvSpPr>
      <xdr:spPr>
        <a:xfrm>
          <a:off x="8699500" y="128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138981</xdr:rowOff>
    </xdr:from>
    <xdr:ext cx="534377" cy="259045"/>
    <xdr:sp macro="" textlink="">
      <xdr:nvSpPr>
        <xdr:cNvPr id="428" name="テキスト ボックス 427"/>
        <xdr:cNvSpPr txBox="1"/>
      </xdr:nvSpPr>
      <xdr:spPr>
        <a:xfrm>
          <a:off x="8483111" y="12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146469</xdr:rowOff>
    </xdr:from>
    <xdr:to>
      <xdr:col>41</xdr:col>
      <xdr:colOff>101600</xdr:colOff>
      <xdr:row>79</xdr:row>
      <xdr:rowOff>76619</xdr:rowOff>
    </xdr:to>
    <xdr:sp macro="" textlink="">
      <xdr:nvSpPr>
        <xdr:cNvPr id="429" name="楕円 428"/>
        <xdr:cNvSpPr/>
      </xdr:nvSpPr>
      <xdr:spPr>
        <a:xfrm>
          <a:off x="7810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67746</xdr:rowOff>
    </xdr:from>
    <xdr:ext cx="378565" cy="259045"/>
    <xdr:sp macro="" textlink="">
      <xdr:nvSpPr>
        <xdr:cNvPr id="430" name="テキスト ボックス 429"/>
        <xdr:cNvSpPr txBox="1"/>
      </xdr:nvSpPr>
      <xdr:spPr>
        <a:xfrm>
          <a:off x="7672017" y="13612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58077</xdr:rowOff>
    </xdr:from>
    <xdr:to>
      <xdr:col>36</xdr:col>
      <xdr:colOff>165100</xdr:colOff>
      <xdr:row>78</xdr:row>
      <xdr:rowOff>159677</xdr:rowOff>
    </xdr:to>
    <xdr:sp macro="" textlink="">
      <xdr:nvSpPr>
        <xdr:cNvPr id="431" name="楕円 430"/>
        <xdr:cNvSpPr/>
      </xdr:nvSpPr>
      <xdr:spPr>
        <a:xfrm>
          <a:off x="69215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150804</xdr:rowOff>
    </xdr:from>
    <xdr:ext cx="469744" cy="259045"/>
    <xdr:sp macro="" textlink="">
      <xdr:nvSpPr>
        <xdr:cNvPr id="432" name="テキスト ボックス 431"/>
        <xdr:cNvSpPr txBox="1"/>
      </xdr:nvSpPr>
      <xdr:spPr>
        <a:xfrm>
          <a:off x="6737428" y="135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109530</xdr:rowOff>
    </xdr:from>
    <xdr:to>
      <xdr:col>55</xdr:col>
      <xdr:colOff>0</xdr:colOff>
      <xdr:row>94</xdr:row>
      <xdr:rowOff>73143</xdr:rowOff>
    </xdr:to>
    <xdr:cxnSp macro="">
      <xdr:nvCxnSpPr>
        <xdr:cNvPr id="457" name="直線コネクタ 456"/>
        <xdr:cNvCxnSpPr/>
      </xdr:nvCxnSpPr>
      <xdr:spPr>
        <a:xfrm flipV="1">
          <a:off x="9639300" y="15882930"/>
          <a:ext cx="838200" cy="30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150161</xdr:rowOff>
    </xdr:from>
    <xdr:ext cx="534377" cy="259045"/>
    <xdr:sp macro="" textlink="">
      <xdr:nvSpPr>
        <xdr:cNvPr id="458" name="普通建設事業費 （ うち更新整備　）平均値テキスト"/>
        <xdr:cNvSpPr txBox="1"/>
      </xdr:nvSpPr>
      <xdr:spPr>
        <a:xfrm>
          <a:off x="10528300" y="16437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73143</xdr:rowOff>
    </xdr:from>
    <xdr:to>
      <xdr:col>50</xdr:col>
      <xdr:colOff>114300</xdr:colOff>
      <xdr:row>95</xdr:row>
      <xdr:rowOff>62216</xdr:rowOff>
    </xdr:to>
    <xdr:cxnSp macro="">
      <xdr:nvCxnSpPr>
        <xdr:cNvPr id="460" name="直線コネクタ 459"/>
        <xdr:cNvCxnSpPr/>
      </xdr:nvCxnSpPr>
      <xdr:spPr>
        <a:xfrm flipV="1">
          <a:off x="8750300" y="16189443"/>
          <a:ext cx="889000" cy="16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85272</xdr:rowOff>
    </xdr:from>
    <xdr:ext cx="534377" cy="259045"/>
    <xdr:sp macro="" textlink="">
      <xdr:nvSpPr>
        <xdr:cNvPr id="462" name="テキスト ボックス 461"/>
        <xdr:cNvSpPr txBox="1"/>
      </xdr:nvSpPr>
      <xdr:spPr>
        <a:xfrm>
          <a:off x="9372111" y="1654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169309</xdr:rowOff>
    </xdr:from>
    <xdr:to>
      <xdr:col>45</xdr:col>
      <xdr:colOff>177800</xdr:colOff>
      <xdr:row>95</xdr:row>
      <xdr:rowOff>62216</xdr:rowOff>
    </xdr:to>
    <xdr:cxnSp macro="">
      <xdr:nvCxnSpPr>
        <xdr:cNvPr id="463" name="直線コネクタ 462"/>
        <xdr:cNvCxnSpPr/>
      </xdr:nvCxnSpPr>
      <xdr:spPr>
        <a:xfrm>
          <a:off x="7861300" y="16285609"/>
          <a:ext cx="889000" cy="6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120814</xdr:rowOff>
    </xdr:from>
    <xdr:ext cx="534377" cy="259045"/>
    <xdr:sp macro="" textlink="">
      <xdr:nvSpPr>
        <xdr:cNvPr id="465" name="テキスト ボックス 464"/>
        <xdr:cNvSpPr txBox="1"/>
      </xdr:nvSpPr>
      <xdr:spPr>
        <a:xfrm>
          <a:off x="8483111" y="165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99809</xdr:rowOff>
    </xdr:from>
    <xdr:to>
      <xdr:col>41</xdr:col>
      <xdr:colOff>50800</xdr:colOff>
      <xdr:row>94</xdr:row>
      <xdr:rowOff>169309</xdr:rowOff>
    </xdr:to>
    <xdr:cxnSp macro="">
      <xdr:nvCxnSpPr>
        <xdr:cNvPr id="466" name="直線コネクタ 465"/>
        <xdr:cNvCxnSpPr/>
      </xdr:nvCxnSpPr>
      <xdr:spPr>
        <a:xfrm>
          <a:off x="6972300" y="15873209"/>
          <a:ext cx="889000" cy="41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4050</xdr:rowOff>
    </xdr:from>
    <xdr:ext cx="534377" cy="259045"/>
    <xdr:sp macro="" textlink="">
      <xdr:nvSpPr>
        <xdr:cNvPr id="468" name="テキスト ボックス 467"/>
        <xdr:cNvSpPr txBox="1"/>
      </xdr:nvSpPr>
      <xdr:spPr>
        <a:xfrm>
          <a:off x="7594111" y="166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171083</xdr:rowOff>
    </xdr:from>
    <xdr:ext cx="534377" cy="259045"/>
    <xdr:sp macro="" textlink="">
      <xdr:nvSpPr>
        <xdr:cNvPr id="470" name="テキスト ボックス 469"/>
        <xdr:cNvSpPr txBox="1"/>
      </xdr:nvSpPr>
      <xdr:spPr>
        <a:xfrm>
          <a:off x="6705111" y="166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58730</xdr:rowOff>
    </xdr:from>
    <xdr:to>
      <xdr:col>55</xdr:col>
      <xdr:colOff>50800</xdr:colOff>
      <xdr:row>92</xdr:row>
      <xdr:rowOff>160330</xdr:rowOff>
    </xdr:to>
    <xdr:sp macro="" textlink="">
      <xdr:nvSpPr>
        <xdr:cNvPr id="476" name="楕円 475"/>
        <xdr:cNvSpPr/>
      </xdr:nvSpPr>
      <xdr:spPr>
        <a:xfrm>
          <a:off x="10426700" y="158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81607</xdr:rowOff>
    </xdr:from>
    <xdr:ext cx="599010" cy="259045"/>
    <xdr:sp macro="" textlink="">
      <xdr:nvSpPr>
        <xdr:cNvPr id="477" name="普通建設事業費 （ うち更新整備　）該当値テキスト"/>
        <xdr:cNvSpPr txBox="1"/>
      </xdr:nvSpPr>
      <xdr:spPr>
        <a:xfrm>
          <a:off x="10528300" y="1568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22343</xdr:rowOff>
    </xdr:from>
    <xdr:to>
      <xdr:col>50</xdr:col>
      <xdr:colOff>165100</xdr:colOff>
      <xdr:row>94</xdr:row>
      <xdr:rowOff>123943</xdr:rowOff>
    </xdr:to>
    <xdr:sp macro="" textlink="">
      <xdr:nvSpPr>
        <xdr:cNvPr id="478" name="楕円 477"/>
        <xdr:cNvSpPr/>
      </xdr:nvSpPr>
      <xdr:spPr>
        <a:xfrm>
          <a:off x="9588500" y="161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140470</xdr:rowOff>
    </xdr:from>
    <xdr:ext cx="599010" cy="259045"/>
    <xdr:sp macro="" textlink="">
      <xdr:nvSpPr>
        <xdr:cNvPr id="479" name="テキスト ボックス 478"/>
        <xdr:cNvSpPr txBox="1"/>
      </xdr:nvSpPr>
      <xdr:spPr>
        <a:xfrm>
          <a:off x="9339795" y="159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11416</xdr:rowOff>
    </xdr:from>
    <xdr:to>
      <xdr:col>46</xdr:col>
      <xdr:colOff>38100</xdr:colOff>
      <xdr:row>95</xdr:row>
      <xdr:rowOff>113016</xdr:rowOff>
    </xdr:to>
    <xdr:sp macro="" textlink="">
      <xdr:nvSpPr>
        <xdr:cNvPr id="480" name="楕円 479"/>
        <xdr:cNvSpPr/>
      </xdr:nvSpPr>
      <xdr:spPr>
        <a:xfrm>
          <a:off x="8699500" y="1629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129543</xdr:rowOff>
    </xdr:from>
    <xdr:ext cx="534377" cy="259045"/>
    <xdr:sp macro="" textlink="">
      <xdr:nvSpPr>
        <xdr:cNvPr id="481" name="テキスト ボックス 480"/>
        <xdr:cNvSpPr txBox="1"/>
      </xdr:nvSpPr>
      <xdr:spPr>
        <a:xfrm>
          <a:off x="8483111" y="160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118509</xdr:rowOff>
    </xdr:from>
    <xdr:to>
      <xdr:col>41</xdr:col>
      <xdr:colOff>101600</xdr:colOff>
      <xdr:row>95</xdr:row>
      <xdr:rowOff>48659</xdr:rowOff>
    </xdr:to>
    <xdr:sp macro="" textlink="">
      <xdr:nvSpPr>
        <xdr:cNvPr id="482" name="楕円 481"/>
        <xdr:cNvSpPr/>
      </xdr:nvSpPr>
      <xdr:spPr>
        <a:xfrm>
          <a:off x="7810500" y="16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65186</xdr:rowOff>
    </xdr:from>
    <xdr:ext cx="534377" cy="259045"/>
    <xdr:sp macro="" textlink="">
      <xdr:nvSpPr>
        <xdr:cNvPr id="483" name="テキスト ボックス 482"/>
        <xdr:cNvSpPr txBox="1"/>
      </xdr:nvSpPr>
      <xdr:spPr>
        <a:xfrm>
          <a:off x="7594111" y="1601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49009</xdr:rowOff>
    </xdr:from>
    <xdr:to>
      <xdr:col>36</xdr:col>
      <xdr:colOff>165100</xdr:colOff>
      <xdr:row>92</xdr:row>
      <xdr:rowOff>150609</xdr:rowOff>
    </xdr:to>
    <xdr:sp macro="" textlink="">
      <xdr:nvSpPr>
        <xdr:cNvPr id="484" name="楕円 483"/>
        <xdr:cNvSpPr/>
      </xdr:nvSpPr>
      <xdr:spPr>
        <a:xfrm>
          <a:off x="6921500" y="1582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167136</xdr:rowOff>
    </xdr:from>
    <xdr:ext cx="599010" cy="259045"/>
    <xdr:sp macro="" textlink="">
      <xdr:nvSpPr>
        <xdr:cNvPr id="485" name="テキスト ボックス 484"/>
        <xdr:cNvSpPr txBox="1"/>
      </xdr:nvSpPr>
      <xdr:spPr>
        <a:xfrm>
          <a:off x="6672795" y="1559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56631</xdr:rowOff>
    </xdr:from>
    <xdr:to>
      <xdr:col>85</xdr:col>
      <xdr:colOff>127000</xdr:colOff>
      <xdr:row>39</xdr:row>
      <xdr:rowOff>98857</xdr:rowOff>
    </xdr:to>
    <xdr:cxnSp macro="">
      <xdr:nvCxnSpPr>
        <xdr:cNvPr id="516" name="直線コネクタ 515"/>
        <xdr:cNvCxnSpPr/>
      </xdr:nvCxnSpPr>
      <xdr:spPr>
        <a:xfrm>
          <a:off x="15481300" y="6743181"/>
          <a:ext cx="8382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56631</xdr:rowOff>
    </xdr:from>
    <xdr:to>
      <xdr:col>81</xdr:col>
      <xdr:colOff>50800</xdr:colOff>
      <xdr:row>39</xdr:row>
      <xdr:rowOff>61944</xdr:rowOff>
    </xdr:to>
    <xdr:cxnSp macro="">
      <xdr:nvCxnSpPr>
        <xdr:cNvPr id="519" name="直線コネクタ 518"/>
        <xdr:cNvCxnSpPr/>
      </xdr:nvCxnSpPr>
      <xdr:spPr>
        <a:xfrm flipV="1">
          <a:off x="14592300" y="6743181"/>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61944</xdr:rowOff>
    </xdr:from>
    <xdr:to>
      <xdr:col>76</xdr:col>
      <xdr:colOff>114300</xdr:colOff>
      <xdr:row>39</xdr:row>
      <xdr:rowOff>98857</xdr:rowOff>
    </xdr:to>
    <xdr:cxnSp macro="">
      <xdr:nvCxnSpPr>
        <xdr:cNvPr id="522" name="直線コネクタ 521"/>
        <xdr:cNvCxnSpPr/>
      </xdr:nvCxnSpPr>
      <xdr:spPr>
        <a:xfrm flipV="1">
          <a:off x="13703300" y="6748494"/>
          <a:ext cx="889000" cy="3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65645</xdr:rowOff>
    </xdr:from>
    <xdr:to>
      <xdr:col>71</xdr:col>
      <xdr:colOff>177800</xdr:colOff>
      <xdr:row>39</xdr:row>
      <xdr:rowOff>98857</xdr:rowOff>
    </xdr:to>
    <xdr:cxnSp macro="">
      <xdr:nvCxnSpPr>
        <xdr:cNvPr id="525" name="直線コネクタ 524"/>
        <xdr:cNvCxnSpPr/>
      </xdr:nvCxnSpPr>
      <xdr:spPr>
        <a:xfrm>
          <a:off x="12814300" y="6752195"/>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48057</xdr:rowOff>
    </xdr:from>
    <xdr:to>
      <xdr:col>85</xdr:col>
      <xdr:colOff>177800</xdr:colOff>
      <xdr:row>39</xdr:row>
      <xdr:rowOff>149657</xdr:rowOff>
    </xdr:to>
    <xdr:sp macro="" textlink="">
      <xdr:nvSpPr>
        <xdr:cNvPr id="535" name="楕円 534"/>
        <xdr:cNvSpPr/>
      </xdr:nvSpPr>
      <xdr:spPr>
        <a:xfrm>
          <a:off x="162687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134434</xdr:rowOff>
    </xdr:from>
    <xdr:ext cx="249299" cy="259045"/>
    <xdr:sp macro="" textlink="">
      <xdr:nvSpPr>
        <xdr:cNvPr id="536" name="災害復旧事業費該当値テキスト"/>
        <xdr:cNvSpPr txBox="1"/>
      </xdr:nvSpPr>
      <xdr:spPr>
        <a:xfrm>
          <a:off x="16370300" y="66495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5831</xdr:rowOff>
    </xdr:from>
    <xdr:to>
      <xdr:col>81</xdr:col>
      <xdr:colOff>101600</xdr:colOff>
      <xdr:row>39</xdr:row>
      <xdr:rowOff>107431</xdr:rowOff>
    </xdr:to>
    <xdr:sp macro="" textlink="">
      <xdr:nvSpPr>
        <xdr:cNvPr id="537" name="楕円 536"/>
        <xdr:cNvSpPr/>
      </xdr:nvSpPr>
      <xdr:spPr>
        <a:xfrm>
          <a:off x="15430500" y="66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98558</xdr:rowOff>
    </xdr:from>
    <xdr:ext cx="469744" cy="259045"/>
    <xdr:sp macro="" textlink="">
      <xdr:nvSpPr>
        <xdr:cNvPr id="538" name="テキスト ボックス 537"/>
        <xdr:cNvSpPr txBox="1"/>
      </xdr:nvSpPr>
      <xdr:spPr>
        <a:xfrm>
          <a:off x="15246428" y="678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11144</xdr:rowOff>
    </xdr:from>
    <xdr:to>
      <xdr:col>76</xdr:col>
      <xdr:colOff>165100</xdr:colOff>
      <xdr:row>39</xdr:row>
      <xdr:rowOff>112744</xdr:rowOff>
    </xdr:to>
    <xdr:sp macro="" textlink="">
      <xdr:nvSpPr>
        <xdr:cNvPr id="539" name="楕円 538"/>
        <xdr:cNvSpPr/>
      </xdr:nvSpPr>
      <xdr:spPr>
        <a:xfrm>
          <a:off x="14541500" y="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103871</xdr:rowOff>
    </xdr:from>
    <xdr:ext cx="469744" cy="259045"/>
    <xdr:sp macro="" textlink="">
      <xdr:nvSpPr>
        <xdr:cNvPr id="540" name="テキスト ボックス 539"/>
        <xdr:cNvSpPr txBox="1"/>
      </xdr:nvSpPr>
      <xdr:spPr>
        <a:xfrm>
          <a:off x="14357428" y="679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48057</xdr:rowOff>
    </xdr:from>
    <xdr:to>
      <xdr:col>72</xdr:col>
      <xdr:colOff>38100</xdr:colOff>
      <xdr:row>39</xdr:row>
      <xdr:rowOff>149657</xdr:rowOff>
    </xdr:to>
    <xdr:sp macro="" textlink="">
      <xdr:nvSpPr>
        <xdr:cNvPr id="541" name="楕円 540"/>
        <xdr:cNvSpPr/>
      </xdr:nvSpPr>
      <xdr:spPr>
        <a:xfrm>
          <a:off x="136525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140784</xdr:rowOff>
    </xdr:from>
    <xdr:ext cx="249299" cy="259045"/>
    <xdr:sp macro="" textlink="">
      <xdr:nvSpPr>
        <xdr:cNvPr id="542" name="テキスト ボックス 541"/>
        <xdr:cNvSpPr txBox="1"/>
      </xdr:nvSpPr>
      <xdr:spPr>
        <a:xfrm>
          <a:off x="13578650" y="6827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14845</xdr:rowOff>
    </xdr:from>
    <xdr:to>
      <xdr:col>67</xdr:col>
      <xdr:colOff>101600</xdr:colOff>
      <xdr:row>39</xdr:row>
      <xdr:rowOff>116445</xdr:rowOff>
    </xdr:to>
    <xdr:sp macro="" textlink="">
      <xdr:nvSpPr>
        <xdr:cNvPr id="543" name="楕円 542"/>
        <xdr:cNvSpPr/>
      </xdr:nvSpPr>
      <xdr:spPr>
        <a:xfrm>
          <a:off x="12763500" y="6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107572</xdr:rowOff>
    </xdr:from>
    <xdr:ext cx="469744" cy="259045"/>
    <xdr:sp macro="" textlink="">
      <xdr:nvSpPr>
        <xdr:cNvPr id="544" name="テキスト ボックス 543"/>
        <xdr:cNvSpPr txBox="1"/>
      </xdr:nvSpPr>
      <xdr:spPr>
        <a:xfrm>
          <a:off x="12579428" y="67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50954</xdr:rowOff>
    </xdr:from>
    <xdr:to>
      <xdr:col>85</xdr:col>
      <xdr:colOff>127000</xdr:colOff>
      <xdr:row>74</xdr:row>
      <xdr:rowOff>57649</xdr:rowOff>
    </xdr:to>
    <xdr:cxnSp macro="">
      <xdr:nvCxnSpPr>
        <xdr:cNvPr id="625" name="直線コネクタ 624"/>
        <xdr:cNvCxnSpPr/>
      </xdr:nvCxnSpPr>
      <xdr:spPr>
        <a:xfrm flipV="1">
          <a:off x="15481300" y="12738254"/>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135013</xdr:rowOff>
    </xdr:from>
    <xdr:to>
      <xdr:col>81</xdr:col>
      <xdr:colOff>50800</xdr:colOff>
      <xdr:row>74</xdr:row>
      <xdr:rowOff>57649</xdr:rowOff>
    </xdr:to>
    <xdr:cxnSp macro="">
      <xdr:nvCxnSpPr>
        <xdr:cNvPr id="628" name="直線コネクタ 627"/>
        <xdr:cNvCxnSpPr/>
      </xdr:nvCxnSpPr>
      <xdr:spPr>
        <a:xfrm>
          <a:off x="14592300" y="12650863"/>
          <a:ext cx="889000" cy="9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33025</xdr:rowOff>
    </xdr:from>
    <xdr:to>
      <xdr:col>76</xdr:col>
      <xdr:colOff>114300</xdr:colOff>
      <xdr:row>73</xdr:row>
      <xdr:rowOff>135013</xdr:rowOff>
    </xdr:to>
    <xdr:cxnSp macro="">
      <xdr:nvCxnSpPr>
        <xdr:cNvPr id="631" name="直線コネクタ 630"/>
        <xdr:cNvCxnSpPr/>
      </xdr:nvCxnSpPr>
      <xdr:spPr>
        <a:xfrm>
          <a:off x="13703300" y="12377425"/>
          <a:ext cx="889000" cy="27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662</xdr:rowOff>
    </xdr:from>
    <xdr:to>
      <xdr:col>71</xdr:col>
      <xdr:colOff>177800</xdr:colOff>
      <xdr:row>72</xdr:row>
      <xdr:rowOff>33025</xdr:rowOff>
    </xdr:to>
    <xdr:cxnSp macro="">
      <xdr:nvCxnSpPr>
        <xdr:cNvPr id="634" name="直線コネクタ 633"/>
        <xdr:cNvCxnSpPr/>
      </xdr:nvCxnSpPr>
      <xdr:spPr>
        <a:xfrm>
          <a:off x="12814300" y="12345062"/>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xdr:rowOff>
    </xdr:from>
    <xdr:to>
      <xdr:col>85</xdr:col>
      <xdr:colOff>177800</xdr:colOff>
      <xdr:row>74</xdr:row>
      <xdr:rowOff>101754</xdr:rowOff>
    </xdr:to>
    <xdr:sp macro="" textlink="">
      <xdr:nvSpPr>
        <xdr:cNvPr id="644" name="楕円 643"/>
        <xdr:cNvSpPr/>
      </xdr:nvSpPr>
      <xdr:spPr>
        <a:xfrm>
          <a:off x="16268700" y="1268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23031</xdr:rowOff>
    </xdr:from>
    <xdr:ext cx="534377" cy="259045"/>
    <xdr:sp macro="" textlink="">
      <xdr:nvSpPr>
        <xdr:cNvPr id="645" name="公債費該当値テキスト"/>
        <xdr:cNvSpPr txBox="1"/>
      </xdr:nvSpPr>
      <xdr:spPr>
        <a:xfrm>
          <a:off x="16370300" y="1253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6849</xdr:rowOff>
    </xdr:from>
    <xdr:to>
      <xdr:col>81</xdr:col>
      <xdr:colOff>101600</xdr:colOff>
      <xdr:row>74</xdr:row>
      <xdr:rowOff>108449</xdr:rowOff>
    </xdr:to>
    <xdr:sp macro="" textlink="">
      <xdr:nvSpPr>
        <xdr:cNvPr id="646" name="楕円 645"/>
        <xdr:cNvSpPr/>
      </xdr:nvSpPr>
      <xdr:spPr>
        <a:xfrm>
          <a:off x="15430500" y="126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99576</xdr:rowOff>
    </xdr:from>
    <xdr:ext cx="534377" cy="259045"/>
    <xdr:sp macro="" textlink="">
      <xdr:nvSpPr>
        <xdr:cNvPr id="647" name="テキスト ボックス 646"/>
        <xdr:cNvSpPr txBox="1"/>
      </xdr:nvSpPr>
      <xdr:spPr>
        <a:xfrm>
          <a:off x="15214111" y="127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84213</xdr:rowOff>
    </xdr:from>
    <xdr:to>
      <xdr:col>76</xdr:col>
      <xdr:colOff>165100</xdr:colOff>
      <xdr:row>74</xdr:row>
      <xdr:rowOff>14363</xdr:rowOff>
    </xdr:to>
    <xdr:sp macro="" textlink="">
      <xdr:nvSpPr>
        <xdr:cNvPr id="648" name="楕円 647"/>
        <xdr:cNvSpPr/>
      </xdr:nvSpPr>
      <xdr:spPr>
        <a:xfrm>
          <a:off x="14541500" y="126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30890</xdr:rowOff>
    </xdr:from>
    <xdr:ext cx="534377" cy="259045"/>
    <xdr:sp macro="" textlink="">
      <xdr:nvSpPr>
        <xdr:cNvPr id="649" name="テキスト ボックス 648"/>
        <xdr:cNvSpPr txBox="1"/>
      </xdr:nvSpPr>
      <xdr:spPr>
        <a:xfrm>
          <a:off x="14325111" y="123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153675</xdr:rowOff>
    </xdr:from>
    <xdr:to>
      <xdr:col>72</xdr:col>
      <xdr:colOff>38100</xdr:colOff>
      <xdr:row>72</xdr:row>
      <xdr:rowOff>83825</xdr:rowOff>
    </xdr:to>
    <xdr:sp macro="" textlink="">
      <xdr:nvSpPr>
        <xdr:cNvPr id="650" name="楕円 649"/>
        <xdr:cNvSpPr/>
      </xdr:nvSpPr>
      <xdr:spPr>
        <a:xfrm>
          <a:off x="13652500" y="123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100352</xdr:rowOff>
    </xdr:from>
    <xdr:ext cx="534377" cy="259045"/>
    <xdr:sp macro="" textlink="">
      <xdr:nvSpPr>
        <xdr:cNvPr id="651" name="テキスト ボックス 650"/>
        <xdr:cNvSpPr txBox="1"/>
      </xdr:nvSpPr>
      <xdr:spPr>
        <a:xfrm>
          <a:off x="13436111" y="121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121312</xdr:rowOff>
    </xdr:from>
    <xdr:to>
      <xdr:col>67</xdr:col>
      <xdr:colOff>101600</xdr:colOff>
      <xdr:row>72</xdr:row>
      <xdr:rowOff>51462</xdr:rowOff>
    </xdr:to>
    <xdr:sp macro="" textlink="">
      <xdr:nvSpPr>
        <xdr:cNvPr id="652" name="楕円 651"/>
        <xdr:cNvSpPr/>
      </xdr:nvSpPr>
      <xdr:spPr>
        <a:xfrm>
          <a:off x="12763500" y="122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67989</xdr:rowOff>
    </xdr:from>
    <xdr:ext cx="534377" cy="259045"/>
    <xdr:sp macro="" textlink="">
      <xdr:nvSpPr>
        <xdr:cNvPr id="653" name="テキスト ボックス 652"/>
        <xdr:cNvSpPr txBox="1"/>
      </xdr:nvSpPr>
      <xdr:spPr>
        <a:xfrm>
          <a:off x="12547111" y="120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161417</xdr:rowOff>
    </xdr:from>
    <xdr:to>
      <xdr:col>85</xdr:col>
      <xdr:colOff>127000</xdr:colOff>
      <xdr:row>98</xdr:row>
      <xdr:rowOff>85762</xdr:rowOff>
    </xdr:to>
    <xdr:cxnSp macro="">
      <xdr:nvCxnSpPr>
        <xdr:cNvPr id="682" name="直線コネクタ 681"/>
        <xdr:cNvCxnSpPr/>
      </xdr:nvCxnSpPr>
      <xdr:spPr>
        <a:xfrm flipV="1">
          <a:off x="15481300" y="16792067"/>
          <a:ext cx="83820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148423</xdr:rowOff>
    </xdr:from>
    <xdr:ext cx="534377" cy="259045"/>
    <xdr:sp macro="" textlink="">
      <xdr:nvSpPr>
        <xdr:cNvPr id="683" name="積立金平均値テキスト"/>
        <xdr:cNvSpPr txBox="1"/>
      </xdr:nvSpPr>
      <xdr:spPr>
        <a:xfrm>
          <a:off x="16370300" y="1677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25560</xdr:rowOff>
    </xdr:from>
    <xdr:to>
      <xdr:col>81</xdr:col>
      <xdr:colOff>50800</xdr:colOff>
      <xdr:row>98</xdr:row>
      <xdr:rowOff>85762</xdr:rowOff>
    </xdr:to>
    <xdr:cxnSp macro="">
      <xdr:nvCxnSpPr>
        <xdr:cNvPr id="685" name="直線コネクタ 684"/>
        <xdr:cNvCxnSpPr/>
      </xdr:nvCxnSpPr>
      <xdr:spPr>
        <a:xfrm>
          <a:off x="14592300" y="16827660"/>
          <a:ext cx="889000" cy="6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131720</xdr:rowOff>
    </xdr:from>
    <xdr:ext cx="534377" cy="259045"/>
    <xdr:sp macro="" textlink="">
      <xdr:nvSpPr>
        <xdr:cNvPr id="687" name="テキスト ボックス 686"/>
        <xdr:cNvSpPr txBox="1"/>
      </xdr:nvSpPr>
      <xdr:spPr>
        <a:xfrm>
          <a:off x="15214111" y="1693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21513</xdr:rowOff>
    </xdr:from>
    <xdr:to>
      <xdr:col>76</xdr:col>
      <xdr:colOff>114300</xdr:colOff>
      <xdr:row>98</xdr:row>
      <xdr:rowOff>25560</xdr:rowOff>
    </xdr:to>
    <xdr:cxnSp macro="">
      <xdr:nvCxnSpPr>
        <xdr:cNvPr id="688" name="直線コネクタ 687"/>
        <xdr:cNvCxnSpPr/>
      </xdr:nvCxnSpPr>
      <xdr:spPr>
        <a:xfrm>
          <a:off x="13703300" y="16823613"/>
          <a:ext cx="889000" cy="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132859</xdr:rowOff>
    </xdr:from>
    <xdr:ext cx="534377" cy="259045"/>
    <xdr:sp macro="" textlink="">
      <xdr:nvSpPr>
        <xdr:cNvPr id="690" name="テキスト ボックス 689"/>
        <xdr:cNvSpPr txBox="1"/>
      </xdr:nvSpPr>
      <xdr:spPr>
        <a:xfrm>
          <a:off x="14325111" y="169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21513</xdr:rowOff>
    </xdr:from>
    <xdr:to>
      <xdr:col>71</xdr:col>
      <xdr:colOff>177800</xdr:colOff>
      <xdr:row>98</xdr:row>
      <xdr:rowOff>79076</xdr:rowOff>
    </xdr:to>
    <xdr:cxnSp macro="">
      <xdr:nvCxnSpPr>
        <xdr:cNvPr id="691" name="直線コネクタ 690"/>
        <xdr:cNvCxnSpPr/>
      </xdr:nvCxnSpPr>
      <xdr:spPr>
        <a:xfrm flipV="1">
          <a:off x="12814300" y="16823613"/>
          <a:ext cx="889000" cy="5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139504</xdr:rowOff>
    </xdr:from>
    <xdr:ext cx="534377" cy="259045"/>
    <xdr:sp macro="" textlink="">
      <xdr:nvSpPr>
        <xdr:cNvPr id="693" name="テキスト ボックス 692"/>
        <xdr:cNvSpPr txBox="1"/>
      </xdr:nvSpPr>
      <xdr:spPr>
        <a:xfrm>
          <a:off x="13436111"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5" name="テキスト ボックス 694"/>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110617</xdr:rowOff>
    </xdr:from>
    <xdr:to>
      <xdr:col>85</xdr:col>
      <xdr:colOff>177800</xdr:colOff>
      <xdr:row>98</xdr:row>
      <xdr:rowOff>40767</xdr:rowOff>
    </xdr:to>
    <xdr:sp macro="" textlink="">
      <xdr:nvSpPr>
        <xdr:cNvPr id="701" name="楕円 700"/>
        <xdr:cNvSpPr/>
      </xdr:nvSpPr>
      <xdr:spPr>
        <a:xfrm>
          <a:off x="16268700" y="1674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133494</xdr:rowOff>
    </xdr:from>
    <xdr:ext cx="534377" cy="259045"/>
    <xdr:sp macro="" textlink="">
      <xdr:nvSpPr>
        <xdr:cNvPr id="702" name="積立金該当値テキスト"/>
        <xdr:cNvSpPr txBox="1"/>
      </xdr:nvSpPr>
      <xdr:spPr>
        <a:xfrm>
          <a:off x="16370300" y="165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34962</xdr:rowOff>
    </xdr:from>
    <xdr:to>
      <xdr:col>81</xdr:col>
      <xdr:colOff>101600</xdr:colOff>
      <xdr:row>98</xdr:row>
      <xdr:rowOff>136562</xdr:rowOff>
    </xdr:to>
    <xdr:sp macro="" textlink="">
      <xdr:nvSpPr>
        <xdr:cNvPr id="703" name="楕円 702"/>
        <xdr:cNvSpPr/>
      </xdr:nvSpPr>
      <xdr:spPr>
        <a:xfrm>
          <a:off x="15430500" y="168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153089</xdr:rowOff>
    </xdr:from>
    <xdr:ext cx="534377" cy="259045"/>
    <xdr:sp macro="" textlink="">
      <xdr:nvSpPr>
        <xdr:cNvPr id="704" name="テキスト ボックス 703"/>
        <xdr:cNvSpPr txBox="1"/>
      </xdr:nvSpPr>
      <xdr:spPr>
        <a:xfrm>
          <a:off x="15214111" y="1661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146210</xdr:rowOff>
    </xdr:from>
    <xdr:to>
      <xdr:col>76</xdr:col>
      <xdr:colOff>165100</xdr:colOff>
      <xdr:row>98</xdr:row>
      <xdr:rowOff>76360</xdr:rowOff>
    </xdr:to>
    <xdr:sp macro="" textlink="">
      <xdr:nvSpPr>
        <xdr:cNvPr id="705" name="楕円 704"/>
        <xdr:cNvSpPr/>
      </xdr:nvSpPr>
      <xdr:spPr>
        <a:xfrm>
          <a:off x="14541500" y="1677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92887</xdr:rowOff>
    </xdr:from>
    <xdr:ext cx="534377" cy="259045"/>
    <xdr:sp macro="" textlink="">
      <xdr:nvSpPr>
        <xdr:cNvPr id="706" name="テキスト ボックス 705"/>
        <xdr:cNvSpPr txBox="1"/>
      </xdr:nvSpPr>
      <xdr:spPr>
        <a:xfrm>
          <a:off x="14325111" y="165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142163</xdr:rowOff>
    </xdr:from>
    <xdr:to>
      <xdr:col>72</xdr:col>
      <xdr:colOff>38100</xdr:colOff>
      <xdr:row>98</xdr:row>
      <xdr:rowOff>72313</xdr:rowOff>
    </xdr:to>
    <xdr:sp macro="" textlink="">
      <xdr:nvSpPr>
        <xdr:cNvPr id="707" name="楕円 706"/>
        <xdr:cNvSpPr/>
      </xdr:nvSpPr>
      <xdr:spPr>
        <a:xfrm>
          <a:off x="136525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88840</xdr:rowOff>
    </xdr:from>
    <xdr:ext cx="534377" cy="259045"/>
    <xdr:sp macro="" textlink="">
      <xdr:nvSpPr>
        <xdr:cNvPr id="708" name="テキスト ボックス 707"/>
        <xdr:cNvSpPr txBox="1"/>
      </xdr:nvSpPr>
      <xdr:spPr>
        <a:xfrm>
          <a:off x="13436111" y="1654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28276</xdr:rowOff>
    </xdr:from>
    <xdr:to>
      <xdr:col>67</xdr:col>
      <xdr:colOff>101600</xdr:colOff>
      <xdr:row>98</xdr:row>
      <xdr:rowOff>129876</xdr:rowOff>
    </xdr:to>
    <xdr:sp macro="" textlink="">
      <xdr:nvSpPr>
        <xdr:cNvPr id="709" name="楕円 708"/>
        <xdr:cNvSpPr/>
      </xdr:nvSpPr>
      <xdr:spPr>
        <a:xfrm>
          <a:off x="12763500" y="1683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146403</xdr:rowOff>
    </xdr:from>
    <xdr:ext cx="534377" cy="259045"/>
    <xdr:sp macro="" textlink="">
      <xdr:nvSpPr>
        <xdr:cNvPr id="710" name="テキスト ボックス 709"/>
        <xdr:cNvSpPr txBox="1"/>
      </xdr:nvSpPr>
      <xdr:spPr>
        <a:xfrm>
          <a:off x="12547111" y="1660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94524</xdr:rowOff>
    </xdr:from>
    <xdr:to>
      <xdr:col>116</xdr:col>
      <xdr:colOff>63500</xdr:colOff>
      <xdr:row>39</xdr:row>
      <xdr:rowOff>98878</xdr:rowOff>
    </xdr:to>
    <xdr:cxnSp macro="">
      <xdr:nvCxnSpPr>
        <xdr:cNvPr id="741" name="直線コネクタ 740"/>
        <xdr:cNvCxnSpPr/>
      </xdr:nvCxnSpPr>
      <xdr:spPr>
        <a:xfrm>
          <a:off x="21323300" y="6781074"/>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94524</xdr:rowOff>
    </xdr:from>
    <xdr:to>
      <xdr:col>111</xdr:col>
      <xdr:colOff>177800</xdr:colOff>
      <xdr:row>39</xdr:row>
      <xdr:rowOff>98878</xdr:rowOff>
    </xdr:to>
    <xdr:cxnSp macro="">
      <xdr:nvCxnSpPr>
        <xdr:cNvPr id="744" name="直線コネクタ 743"/>
        <xdr:cNvCxnSpPr/>
      </xdr:nvCxnSpPr>
      <xdr:spPr>
        <a:xfrm flipV="1">
          <a:off x="20434300" y="67810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98661</xdr:rowOff>
    </xdr:from>
    <xdr:to>
      <xdr:col>107</xdr:col>
      <xdr:colOff>50800</xdr:colOff>
      <xdr:row>39</xdr:row>
      <xdr:rowOff>98878</xdr:rowOff>
    </xdr:to>
    <xdr:cxnSp macro="">
      <xdr:nvCxnSpPr>
        <xdr:cNvPr id="747" name="直線コネクタ 746"/>
        <xdr:cNvCxnSpPr/>
      </xdr:nvCxnSpPr>
      <xdr:spPr>
        <a:xfrm>
          <a:off x="19545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169527</xdr:rowOff>
    </xdr:from>
    <xdr:to>
      <xdr:col>102</xdr:col>
      <xdr:colOff>114300</xdr:colOff>
      <xdr:row>39</xdr:row>
      <xdr:rowOff>98661</xdr:rowOff>
    </xdr:to>
    <xdr:cxnSp macro="">
      <xdr:nvCxnSpPr>
        <xdr:cNvPr id="750" name="直線コネクタ 749"/>
        <xdr:cNvCxnSpPr/>
      </xdr:nvCxnSpPr>
      <xdr:spPr>
        <a:xfrm>
          <a:off x="18656300" y="6684627"/>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4" name="テキスト ボックス 753"/>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43724</xdr:rowOff>
    </xdr:from>
    <xdr:to>
      <xdr:col>112</xdr:col>
      <xdr:colOff>38100</xdr:colOff>
      <xdr:row>39</xdr:row>
      <xdr:rowOff>145324</xdr:rowOff>
    </xdr:to>
    <xdr:sp macro="" textlink="">
      <xdr:nvSpPr>
        <xdr:cNvPr id="762" name="楕円 761"/>
        <xdr:cNvSpPr/>
      </xdr:nvSpPr>
      <xdr:spPr>
        <a:xfrm>
          <a:off x="212725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136451</xdr:rowOff>
    </xdr:from>
    <xdr:ext cx="313932" cy="259045"/>
    <xdr:sp macro="" textlink="">
      <xdr:nvSpPr>
        <xdr:cNvPr id="763" name="テキスト ボックス 762"/>
        <xdr:cNvSpPr txBox="1"/>
      </xdr:nvSpPr>
      <xdr:spPr>
        <a:xfrm>
          <a:off x="21166333" y="6823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47861</xdr:rowOff>
    </xdr:from>
    <xdr:to>
      <xdr:col>102</xdr:col>
      <xdr:colOff>165100</xdr:colOff>
      <xdr:row>39</xdr:row>
      <xdr:rowOff>149461</xdr:rowOff>
    </xdr:to>
    <xdr:sp macro="" textlink="">
      <xdr:nvSpPr>
        <xdr:cNvPr id="766" name="楕円 765"/>
        <xdr:cNvSpPr/>
      </xdr:nvSpPr>
      <xdr:spPr>
        <a:xfrm>
          <a:off x="19494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140588</xdr:rowOff>
    </xdr:from>
    <xdr:ext cx="249299" cy="259045"/>
    <xdr:sp macro="" textlink="">
      <xdr:nvSpPr>
        <xdr:cNvPr id="767" name="テキスト ボックス 766"/>
        <xdr:cNvSpPr txBox="1"/>
      </xdr:nvSpPr>
      <xdr:spPr>
        <a:xfrm>
          <a:off x="19420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118727</xdr:rowOff>
    </xdr:from>
    <xdr:to>
      <xdr:col>98</xdr:col>
      <xdr:colOff>38100</xdr:colOff>
      <xdr:row>39</xdr:row>
      <xdr:rowOff>48877</xdr:rowOff>
    </xdr:to>
    <xdr:sp macro="" textlink="">
      <xdr:nvSpPr>
        <xdr:cNvPr id="768" name="楕円 767"/>
        <xdr:cNvSpPr/>
      </xdr:nvSpPr>
      <xdr:spPr>
        <a:xfrm>
          <a:off x="18605500" y="663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40004</xdr:rowOff>
    </xdr:from>
    <xdr:ext cx="378565" cy="259045"/>
    <xdr:sp macro="" textlink="">
      <xdr:nvSpPr>
        <xdr:cNvPr id="769" name="テキスト ボックス 768"/>
        <xdr:cNvSpPr txBox="1"/>
      </xdr:nvSpPr>
      <xdr:spPr>
        <a:xfrm>
          <a:off x="18467017" y="672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43383</xdr:rowOff>
    </xdr:to>
    <xdr:cxnSp macro="">
      <xdr:nvCxnSpPr>
        <xdr:cNvPr id="798" name="直線コネクタ 797"/>
        <xdr:cNvCxnSpPr/>
      </xdr:nvCxnSpPr>
      <xdr:spPr>
        <a:xfrm>
          <a:off x="21323300" y="101589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43383</xdr:rowOff>
    </xdr:to>
    <xdr:cxnSp macro="">
      <xdr:nvCxnSpPr>
        <xdr:cNvPr id="801" name="直線コネクタ 800"/>
        <xdr:cNvCxnSpPr/>
      </xdr:nvCxnSpPr>
      <xdr:spPr>
        <a:xfrm>
          <a:off x="20434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43459</xdr:rowOff>
    </xdr:to>
    <xdr:cxnSp macro="">
      <xdr:nvCxnSpPr>
        <xdr:cNvPr id="804" name="直線コネクタ 803"/>
        <xdr:cNvCxnSpPr/>
      </xdr:nvCxnSpPr>
      <xdr:spPr>
        <a:xfrm flipV="1">
          <a:off x="19545300" y="101589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43459</xdr:rowOff>
    </xdr:from>
    <xdr:to>
      <xdr:col>102</xdr:col>
      <xdr:colOff>114300</xdr:colOff>
      <xdr:row>59</xdr:row>
      <xdr:rowOff>43459</xdr:rowOff>
    </xdr:to>
    <xdr:cxnSp macro="">
      <xdr:nvCxnSpPr>
        <xdr:cNvPr id="807" name="直線コネクタ 806"/>
        <xdr:cNvCxnSpPr/>
      </xdr:nvCxnSpPr>
      <xdr:spPr>
        <a:xfrm>
          <a:off x="18656300" y="1015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164033</xdr:rowOff>
    </xdr:from>
    <xdr:to>
      <xdr:col>116</xdr:col>
      <xdr:colOff>114300</xdr:colOff>
      <xdr:row>59</xdr:row>
      <xdr:rowOff>94183</xdr:rowOff>
    </xdr:to>
    <xdr:sp macro="" textlink="">
      <xdr:nvSpPr>
        <xdr:cNvPr id="817" name="楕円 816"/>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78960</xdr:rowOff>
    </xdr:from>
    <xdr:ext cx="313932" cy="259045"/>
    <xdr:sp macro="" textlink="">
      <xdr:nvSpPr>
        <xdr:cNvPr id="818" name="貸付金該当値テキスト"/>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19" name="楕円 818"/>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20" name="テキスト ボックス 819"/>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21" name="楕円 820"/>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22" name="テキスト ボックス 821"/>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164109</xdr:rowOff>
    </xdr:from>
    <xdr:to>
      <xdr:col>102</xdr:col>
      <xdr:colOff>165100</xdr:colOff>
      <xdr:row>59</xdr:row>
      <xdr:rowOff>94259</xdr:rowOff>
    </xdr:to>
    <xdr:sp macro="" textlink="">
      <xdr:nvSpPr>
        <xdr:cNvPr id="823" name="楕円 822"/>
        <xdr:cNvSpPr/>
      </xdr:nvSpPr>
      <xdr:spPr>
        <a:xfrm>
          <a:off x="19494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85386</xdr:rowOff>
    </xdr:from>
    <xdr:ext cx="313932" cy="259045"/>
    <xdr:sp macro="" textlink="">
      <xdr:nvSpPr>
        <xdr:cNvPr id="824" name="テキスト ボックス 823"/>
        <xdr:cNvSpPr txBox="1"/>
      </xdr:nvSpPr>
      <xdr:spPr>
        <a:xfrm>
          <a:off x="19388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164109</xdr:rowOff>
    </xdr:from>
    <xdr:to>
      <xdr:col>98</xdr:col>
      <xdr:colOff>38100</xdr:colOff>
      <xdr:row>59</xdr:row>
      <xdr:rowOff>94259</xdr:rowOff>
    </xdr:to>
    <xdr:sp macro="" textlink="">
      <xdr:nvSpPr>
        <xdr:cNvPr id="825" name="楕円 824"/>
        <xdr:cNvSpPr/>
      </xdr:nvSpPr>
      <xdr:spPr>
        <a:xfrm>
          <a:off x="18605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85386</xdr:rowOff>
    </xdr:from>
    <xdr:ext cx="313932" cy="259045"/>
    <xdr:sp macro="" textlink="">
      <xdr:nvSpPr>
        <xdr:cNvPr id="826" name="テキスト ボックス 825"/>
        <xdr:cNvSpPr txBox="1"/>
      </xdr:nvSpPr>
      <xdr:spPr>
        <a:xfrm>
          <a:off x="18499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103239</xdr:rowOff>
    </xdr:from>
    <xdr:to>
      <xdr:col>116</xdr:col>
      <xdr:colOff>63500</xdr:colOff>
      <xdr:row>75</xdr:row>
      <xdr:rowOff>105505</xdr:rowOff>
    </xdr:to>
    <xdr:cxnSp macro="">
      <xdr:nvCxnSpPr>
        <xdr:cNvPr id="856" name="直線コネクタ 855"/>
        <xdr:cNvCxnSpPr/>
      </xdr:nvCxnSpPr>
      <xdr:spPr>
        <a:xfrm flipV="1">
          <a:off x="21323300" y="12961989"/>
          <a:ext cx="8382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7"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79178</xdr:rowOff>
    </xdr:from>
    <xdr:to>
      <xdr:col>111</xdr:col>
      <xdr:colOff>177800</xdr:colOff>
      <xdr:row>75</xdr:row>
      <xdr:rowOff>105505</xdr:rowOff>
    </xdr:to>
    <xdr:cxnSp macro="">
      <xdr:nvCxnSpPr>
        <xdr:cNvPr id="859" name="直線コネクタ 858"/>
        <xdr:cNvCxnSpPr/>
      </xdr:nvCxnSpPr>
      <xdr:spPr>
        <a:xfrm>
          <a:off x="20434300" y="12937928"/>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1" name="テキスト ボックス 860"/>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64605</xdr:rowOff>
    </xdr:from>
    <xdr:to>
      <xdr:col>107</xdr:col>
      <xdr:colOff>50800</xdr:colOff>
      <xdr:row>75</xdr:row>
      <xdr:rowOff>79178</xdr:rowOff>
    </xdr:to>
    <xdr:cxnSp macro="">
      <xdr:nvCxnSpPr>
        <xdr:cNvPr id="862" name="直線コネクタ 861"/>
        <xdr:cNvCxnSpPr/>
      </xdr:nvCxnSpPr>
      <xdr:spPr>
        <a:xfrm>
          <a:off x="19545300" y="1292335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4" name="テキスト ボックス 863"/>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64605</xdr:rowOff>
    </xdr:from>
    <xdr:to>
      <xdr:col>102</xdr:col>
      <xdr:colOff>114300</xdr:colOff>
      <xdr:row>75</xdr:row>
      <xdr:rowOff>72530</xdr:rowOff>
    </xdr:to>
    <xdr:cxnSp macro="">
      <xdr:nvCxnSpPr>
        <xdr:cNvPr id="865" name="直線コネクタ 864"/>
        <xdr:cNvCxnSpPr/>
      </xdr:nvCxnSpPr>
      <xdr:spPr>
        <a:xfrm flipV="1">
          <a:off x="18656300" y="1292335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52439</xdr:rowOff>
    </xdr:from>
    <xdr:to>
      <xdr:col>116</xdr:col>
      <xdr:colOff>114300</xdr:colOff>
      <xdr:row>75</xdr:row>
      <xdr:rowOff>154039</xdr:rowOff>
    </xdr:to>
    <xdr:sp macro="" textlink="">
      <xdr:nvSpPr>
        <xdr:cNvPr id="875" name="楕円 874"/>
        <xdr:cNvSpPr/>
      </xdr:nvSpPr>
      <xdr:spPr>
        <a:xfrm>
          <a:off x="22110700" y="129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75316</xdr:rowOff>
    </xdr:from>
    <xdr:ext cx="534377" cy="259045"/>
    <xdr:sp macro="" textlink="">
      <xdr:nvSpPr>
        <xdr:cNvPr id="876" name="繰出金該当値テキスト"/>
        <xdr:cNvSpPr txBox="1"/>
      </xdr:nvSpPr>
      <xdr:spPr>
        <a:xfrm>
          <a:off x="22212300" y="127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54705</xdr:rowOff>
    </xdr:from>
    <xdr:to>
      <xdr:col>112</xdr:col>
      <xdr:colOff>38100</xdr:colOff>
      <xdr:row>75</xdr:row>
      <xdr:rowOff>156305</xdr:rowOff>
    </xdr:to>
    <xdr:sp macro="" textlink="">
      <xdr:nvSpPr>
        <xdr:cNvPr id="877" name="楕円 876"/>
        <xdr:cNvSpPr/>
      </xdr:nvSpPr>
      <xdr:spPr>
        <a:xfrm>
          <a:off x="21272500" y="129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1382</xdr:rowOff>
    </xdr:from>
    <xdr:ext cx="534377" cy="259045"/>
    <xdr:sp macro="" textlink="">
      <xdr:nvSpPr>
        <xdr:cNvPr id="878" name="テキスト ボックス 877"/>
        <xdr:cNvSpPr txBox="1"/>
      </xdr:nvSpPr>
      <xdr:spPr>
        <a:xfrm>
          <a:off x="21056111" y="126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28378</xdr:rowOff>
    </xdr:from>
    <xdr:to>
      <xdr:col>107</xdr:col>
      <xdr:colOff>101600</xdr:colOff>
      <xdr:row>75</xdr:row>
      <xdr:rowOff>129978</xdr:rowOff>
    </xdr:to>
    <xdr:sp macro="" textlink="">
      <xdr:nvSpPr>
        <xdr:cNvPr id="879" name="楕円 878"/>
        <xdr:cNvSpPr/>
      </xdr:nvSpPr>
      <xdr:spPr>
        <a:xfrm>
          <a:off x="203835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146505</xdr:rowOff>
    </xdr:from>
    <xdr:ext cx="534377" cy="259045"/>
    <xdr:sp macro="" textlink="">
      <xdr:nvSpPr>
        <xdr:cNvPr id="880" name="テキスト ボックス 879"/>
        <xdr:cNvSpPr txBox="1"/>
      </xdr:nvSpPr>
      <xdr:spPr>
        <a:xfrm>
          <a:off x="20167111" y="12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13805</xdr:rowOff>
    </xdr:from>
    <xdr:to>
      <xdr:col>102</xdr:col>
      <xdr:colOff>165100</xdr:colOff>
      <xdr:row>75</xdr:row>
      <xdr:rowOff>115405</xdr:rowOff>
    </xdr:to>
    <xdr:sp macro="" textlink="">
      <xdr:nvSpPr>
        <xdr:cNvPr id="881" name="楕円 880"/>
        <xdr:cNvSpPr/>
      </xdr:nvSpPr>
      <xdr:spPr>
        <a:xfrm>
          <a:off x="19494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131932</xdr:rowOff>
    </xdr:from>
    <xdr:ext cx="534377" cy="259045"/>
    <xdr:sp macro="" textlink="">
      <xdr:nvSpPr>
        <xdr:cNvPr id="882" name="テキスト ボックス 881"/>
        <xdr:cNvSpPr txBox="1"/>
      </xdr:nvSpPr>
      <xdr:spPr>
        <a:xfrm>
          <a:off x="19278111" y="126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21730</xdr:rowOff>
    </xdr:from>
    <xdr:to>
      <xdr:col>98</xdr:col>
      <xdr:colOff>38100</xdr:colOff>
      <xdr:row>75</xdr:row>
      <xdr:rowOff>123330</xdr:rowOff>
    </xdr:to>
    <xdr:sp macro="" textlink="">
      <xdr:nvSpPr>
        <xdr:cNvPr id="883" name="楕円 882"/>
        <xdr:cNvSpPr/>
      </xdr:nvSpPr>
      <xdr:spPr>
        <a:xfrm>
          <a:off x="18605500" y="128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139857</xdr:rowOff>
    </xdr:from>
    <xdr:ext cx="534377" cy="259045"/>
    <xdr:sp macro="" textlink="">
      <xdr:nvSpPr>
        <xdr:cNvPr id="884" name="テキスト ボックス 883"/>
        <xdr:cNvSpPr txBox="1"/>
      </xdr:nvSpPr>
      <xdr:spPr>
        <a:xfrm>
          <a:off x="18389111" y="126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主な構成項目である普通建設事業費は、住民一人当たり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１９３，９０２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９５，３９５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これは、耐震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改築・改修事業等の大規模事業に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起因する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と考える。ほぼ同時期に２校の改築・改修事業が進められており、１校は平成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年度内の完成としていたため事業費の増大が影響している。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また、維持補修費については、住民一人当たり１９，８４５円となって増加傾向にある。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今後は、現在進行している大規模事業の終了後、公共施設等総合管理計画に基づき、事業の取捨選択を徹底することにより投資的事業の縮減を図っていくこととしている。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23876</xdr:rowOff>
    </xdr:from>
    <xdr:to>
      <xdr:col>24</xdr:col>
      <xdr:colOff>63500</xdr:colOff>
      <xdr:row>34</xdr:row>
      <xdr:rowOff>148844</xdr:rowOff>
    </xdr:to>
    <xdr:cxnSp macro="">
      <xdr:nvCxnSpPr>
        <xdr:cNvPr id="61" name="直線コネクタ 60"/>
        <xdr:cNvCxnSpPr/>
      </xdr:nvCxnSpPr>
      <xdr:spPr>
        <a:xfrm>
          <a:off x="3797300" y="5853176"/>
          <a:ext cx="838200" cy="12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23876</xdr:rowOff>
    </xdr:from>
    <xdr:to>
      <xdr:col>19</xdr:col>
      <xdr:colOff>177800</xdr:colOff>
      <xdr:row>34</xdr:row>
      <xdr:rowOff>129413</xdr:rowOff>
    </xdr:to>
    <xdr:cxnSp macro="">
      <xdr:nvCxnSpPr>
        <xdr:cNvPr id="64" name="直線コネクタ 63"/>
        <xdr:cNvCxnSpPr/>
      </xdr:nvCxnSpPr>
      <xdr:spPr>
        <a:xfrm flipV="1">
          <a:off x="2908300" y="585317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36449</xdr:rowOff>
    </xdr:from>
    <xdr:to>
      <xdr:col>15</xdr:col>
      <xdr:colOff>50800</xdr:colOff>
      <xdr:row>34</xdr:row>
      <xdr:rowOff>129413</xdr:rowOff>
    </xdr:to>
    <xdr:cxnSp macro="">
      <xdr:nvCxnSpPr>
        <xdr:cNvPr id="67" name="直線コネクタ 66"/>
        <xdr:cNvCxnSpPr/>
      </xdr:nvCxnSpPr>
      <xdr:spPr>
        <a:xfrm>
          <a:off x="2019300" y="5694299"/>
          <a:ext cx="8890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36449</xdr:rowOff>
    </xdr:from>
    <xdr:to>
      <xdr:col>10</xdr:col>
      <xdr:colOff>114300</xdr:colOff>
      <xdr:row>35</xdr:row>
      <xdr:rowOff>75692</xdr:rowOff>
    </xdr:to>
    <xdr:cxnSp macro="">
      <xdr:nvCxnSpPr>
        <xdr:cNvPr id="70" name="直線コネクタ 69"/>
        <xdr:cNvCxnSpPr/>
      </xdr:nvCxnSpPr>
      <xdr:spPr>
        <a:xfrm flipV="1">
          <a:off x="1130300" y="5694299"/>
          <a:ext cx="8890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93616</xdr:rowOff>
    </xdr:from>
    <xdr:ext cx="469744" cy="259045"/>
    <xdr:sp macro="" textlink="">
      <xdr:nvSpPr>
        <xdr:cNvPr id="72" name="テキスト ボックス 71"/>
        <xdr:cNvSpPr txBox="1"/>
      </xdr:nvSpPr>
      <xdr:spPr>
        <a:xfrm>
          <a:off x="1784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80" name="楕円 79"/>
        <xdr:cNvSpPr/>
      </xdr:nvSpPr>
      <xdr:spPr>
        <a:xfrm>
          <a:off x="45847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76471</xdr:rowOff>
    </xdr:from>
    <xdr:ext cx="469744" cy="259045"/>
    <xdr:sp macro="" textlink="">
      <xdr:nvSpPr>
        <xdr:cNvPr id="81" name="議会費該当値テキスト"/>
        <xdr:cNvSpPr txBox="1"/>
      </xdr:nvSpPr>
      <xdr:spPr>
        <a:xfrm>
          <a:off x="4686300"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144526</xdr:rowOff>
    </xdr:from>
    <xdr:to>
      <xdr:col>20</xdr:col>
      <xdr:colOff>38100</xdr:colOff>
      <xdr:row>34</xdr:row>
      <xdr:rowOff>74676</xdr:rowOff>
    </xdr:to>
    <xdr:sp macro="" textlink="">
      <xdr:nvSpPr>
        <xdr:cNvPr id="82" name="楕円 81"/>
        <xdr:cNvSpPr/>
      </xdr:nvSpPr>
      <xdr:spPr>
        <a:xfrm>
          <a:off x="37465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91203</xdr:rowOff>
    </xdr:from>
    <xdr:ext cx="469744" cy="259045"/>
    <xdr:sp macro="" textlink="">
      <xdr:nvSpPr>
        <xdr:cNvPr id="83" name="テキスト ボックス 82"/>
        <xdr:cNvSpPr txBox="1"/>
      </xdr:nvSpPr>
      <xdr:spPr>
        <a:xfrm>
          <a:off x="3562428" y="557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78613</xdr:rowOff>
    </xdr:from>
    <xdr:to>
      <xdr:col>15</xdr:col>
      <xdr:colOff>101600</xdr:colOff>
      <xdr:row>35</xdr:row>
      <xdr:rowOff>8763</xdr:rowOff>
    </xdr:to>
    <xdr:sp macro="" textlink="">
      <xdr:nvSpPr>
        <xdr:cNvPr id="84" name="楕円 83"/>
        <xdr:cNvSpPr/>
      </xdr:nvSpPr>
      <xdr:spPr>
        <a:xfrm>
          <a:off x="2857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25290</xdr:rowOff>
    </xdr:from>
    <xdr:ext cx="469744" cy="259045"/>
    <xdr:sp macro="" textlink="">
      <xdr:nvSpPr>
        <xdr:cNvPr id="85" name="テキスト ボックス 84"/>
        <xdr:cNvSpPr txBox="1"/>
      </xdr:nvSpPr>
      <xdr:spPr>
        <a:xfrm>
          <a:off x="2673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157099</xdr:rowOff>
    </xdr:from>
    <xdr:to>
      <xdr:col>10</xdr:col>
      <xdr:colOff>165100</xdr:colOff>
      <xdr:row>33</xdr:row>
      <xdr:rowOff>87249</xdr:rowOff>
    </xdr:to>
    <xdr:sp macro="" textlink="">
      <xdr:nvSpPr>
        <xdr:cNvPr id="86" name="楕円 85"/>
        <xdr:cNvSpPr/>
      </xdr:nvSpPr>
      <xdr:spPr>
        <a:xfrm>
          <a:off x="1968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103776</xdr:rowOff>
    </xdr:from>
    <xdr:ext cx="469744" cy="259045"/>
    <xdr:sp macro="" textlink="">
      <xdr:nvSpPr>
        <xdr:cNvPr id="87" name="テキスト ボックス 86"/>
        <xdr:cNvSpPr txBox="1"/>
      </xdr:nvSpPr>
      <xdr:spPr>
        <a:xfrm>
          <a:off x="1784428"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24892</xdr:rowOff>
    </xdr:from>
    <xdr:to>
      <xdr:col>6</xdr:col>
      <xdr:colOff>38100</xdr:colOff>
      <xdr:row>35</xdr:row>
      <xdr:rowOff>126492</xdr:rowOff>
    </xdr:to>
    <xdr:sp macro="" textlink="">
      <xdr:nvSpPr>
        <xdr:cNvPr id="88" name="楕円 87"/>
        <xdr:cNvSpPr/>
      </xdr:nvSpPr>
      <xdr:spPr>
        <a:xfrm>
          <a:off x="1079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117619</xdr:rowOff>
    </xdr:from>
    <xdr:ext cx="469744" cy="259045"/>
    <xdr:sp macro="" textlink="">
      <xdr:nvSpPr>
        <xdr:cNvPr id="89" name="テキスト ボックス 88"/>
        <xdr:cNvSpPr txBox="1"/>
      </xdr:nvSpPr>
      <xdr:spPr>
        <a:xfrm>
          <a:off x="895428"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87344</xdr:rowOff>
    </xdr:from>
    <xdr:to>
      <xdr:col>24</xdr:col>
      <xdr:colOff>63500</xdr:colOff>
      <xdr:row>57</xdr:row>
      <xdr:rowOff>149892</xdr:rowOff>
    </xdr:to>
    <xdr:cxnSp macro="">
      <xdr:nvCxnSpPr>
        <xdr:cNvPr id="120" name="直線コネクタ 119"/>
        <xdr:cNvCxnSpPr/>
      </xdr:nvCxnSpPr>
      <xdr:spPr>
        <a:xfrm flipV="1">
          <a:off x="3797300" y="9859994"/>
          <a:ext cx="838200" cy="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75244</xdr:rowOff>
    </xdr:from>
    <xdr:to>
      <xdr:col>19</xdr:col>
      <xdr:colOff>177800</xdr:colOff>
      <xdr:row>57</xdr:row>
      <xdr:rowOff>149892</xdr:rowOff>
    </xdr:to>
    <xdr:cxnSp macro="">
      <xdr:nvCxnSpPr>
        <xdr:cNvPr id="123" name="直線コネクタ 122"/>
        <xdr:cNvCxnSpPr/>
      </xdr:nvCxnSpPr>
      <xdr:spPr>
        <a:xfrm>
          <a:off x="2908300" y="9847894"/>
          <a:ext cx="889000" cy="7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75244</xdr:rowOff>
    </xdr:from>
    <xdr:to>
      <xdr:col>15</xdr:col>
      <xdr:colOff>50800</xdr:colOff>
      <xdr:row>57</xdr:row>
      <xdr:rowOff>94189</xdr:rowOff>
    </xdr:to>
    <xdr:cxnSp macro="">
      <xdr:nvCxnSpPr>
        <xdr:cNvPr id="126" name="直線コネクタ 125"/>
        <xdr:cNvCxnSpPr/>
      </xdr:nvCxnSpPr>
      <xdr:spPr>
        <a:xfrm flipV="1">
          <a:off x="2019300" y="9847894"/>
          <a:ext cx="889000" cy="1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130136</xdr:rowOff>
    </xdr:from>
    <xdr:ext cx="599010" cy="259045"/>
    <xdr:sp macro="" textlink="">
      <xdr:nvSpPr>
        <xdr:cNvPr id="128" name="テキスト ボックス 127"/>
        <xdr:cNvSpPr txBox="1"/>
      </xdr:nvSpPr>
      <xdr:spPr>
        <a:xfrm>
          <a:off x="2608795" y="9902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94189</xdr:rowOff>
    </xdr:from>
    <xdr:to>
      <xdr:col>10</xdr:col>
      <xdr:colOff>114300</xdr:colOff>
      <xdr:row>57</xdr:row>
      <xdr:rowOff>143798</xdr:rowOff>
    </xdr:to>
    <xdr:cxnSp macro="">
      <xdr:nvCxnSpPr>
        <xdr:cNvPr id="129" name="直線コネクタ 128"/>
        <xdr:cNvCxnSpPr/>
      </xdr:nvCxnSpPr>
      <xdr:spPr>
        <a:xfrm flipV="1">
          <a:off x="1130300" y="9866839"/>
          <a:ext cx="889000" cy="4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14150</xdr:rowOff>
    </xdr:from>
    <xdr:ext cx="534377" cy="259045"/>
    <xdr:sp macro="" textlink="">
      <xdr:nvSpPr>
        <xdr:cNvPr id="133" name="テキスト ボックス 132"/>
        <xdr:cNvSpPr txBox="1"/>
      </xdr:nvSpPr>
      <xdr:spPr>
        <a:xfrm>
          <a:off x="863111" y="961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36544</xdr:rowOff>
    </xdr:from>
    <xdr:to>
      <xdr:col>24</xdr:col>
      <xdr:colOff>114300</xdr:colOff>
      <xdr:row>57</xdr:row>
      <xdr:rowOff>138144</xdr:rowOff>
    </xdr:to>
    <xdr:sp macro="" textlink="">
      <xdr:nvSpPr>
        <xdr:cNvPr id="139" name="楕円 138"/>
        <xdr:cNvSpPr/>
      </xdr:nvSpPr>
      <xdr:spPr>
        <a:xfrm>
          <a:off x="4584700" y="98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59421</xdr:rowOff>
    </xdr:from>
    <xdr:ext cx="599010" cy="259045"/>
    <xdr:sp macro="" textlink="">
      <xdr:nvSpPr>
        <xdr:cNvPr id="140" name="総務費該当値テキスト"/>
        <xdr:cNvSpPr txBox="1"/>
      </xdr:nvSpPr>
      <xdr:spPr>
        <a:xfrm>
          <a:off x="4686300" y="966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99092</xdr:rowOff>
    </xdr:from>
    <xdr:to>
      <xdr:col>20</xdr:col>
      <xdr:colOff>38100</xdr:colOff>
      <xdr:row>58</xdr:row>
      <xdr:rowOff>29242</xdr:rowOff>
    </xdr:to>
    <xdr:sp macro="" textlink="">
      <xdr:nvSpPr>
        <xdr:cNvPr id="141" name="楕円 140"/>
        <xdr:cNvSpPr/>
      </xdr:nvSpPr>
      <xdr:spPr>
        <a:xfrm>
          <a:off x="3746500" y="98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20369</xdr:rowOff>
    </xdr:from>
    <xdr:ext cx="534377" cy="259045"/>
    <xdr:sp macro="" textlink="">
      <xdr:nvSpPr>
        <xdr:cNvPr id="142" name="テキスト ボックス 141"/>
        <xdr:cNvSpPr txBox="1"/>
      </xdr:nvSpPr>
      <xdr:spPr>
        <a:xfrm>
          <a:off x="3530111" y="99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24444</xdr:rowOff>
    </xdr:from>
    <xdr:to>
      <xdr:col>15</xdr:col>
      <xdr:colOff>101600</xdr:colOff>
      <xdr:row>57</xdr:row>
      <xdr:rowOff>126044</xdr:rowOff>
    </xdr:to>
    <xdr:sp macro="" textlink="">
      <xdr:nvSpPr>
        <xdr:cNvPr id="143" name="楕円 142"/>
        <xdr:cNvSpPr/>
      </xdr:nvSpPr>
      <xdr:spPr>
        <a:xfrm>
          <a:off x="2857500" y="97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142571</xdr:rowOff>
    </xdr:from>
    <xdr:ext cx="599010" cy="259045"/>
    <xdr:sp macro="" textlink="">
      <xdr:nvSpPr>
        <xdr:cNvPr id="144" name="テキスト ボックス 143"/>
        <xdr:cNvSpPr txBox="1"/>
      </xdr:nvSpPr>
      <xdr:spPr>
        <a:xfrm>
          <a:off x="2608795" y="957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43389</xdr:rowOff>
    </xdr:from>
    <xdr:to>
      <xdr:col>10</xdr:col>
      <xdr:colOff>165100</xdr:colOff>
      <xdr:row>57</xdr:row>
      <xdr:rowOff>144989</xdr:rowOff>
    </xdr:to>
    <xdr:sp macro="" textlink="">
      <xdr:nvSpPr>
        <xdr:cNvPr id="145" name="楕円 144"/>
        <xdr:cNvSpPr/>
      </xdr:nvSpPr>
      <xdr:spPr>
        <a:xfrm>
          <a:off x="1968500" y="98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161516</xdr:rowOff>
    </xdr:from>
    <xdr:ext cx="599010" cy="259045"/>
    <xdr:sp macro="" textlink="">
      <xdr:nvSpPr>
        <xdr:cNvPr id="146" name="テキスト ボックス 145"/>
        <xdr:cNvSpPr txBox="1"/>
      </xdr:nvSpPr>
      <xdr:spPr>
        <a:xfrm>
          <a:off x="1719795" y="959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92998</xdr:rowOff>
    </xdr:from>
    <xdr:to>
      <xdr:col>6</xdr:col>
      <xdr:colOff>38100</xdr:colOff>
      <xdr:row>58</xdr:row>
      <xdr:rowOff>23148</xdr:rowOff>
    </xdr:to>
    <xdr:sp macro="" textlink="">
      <xdr:nvSpPr>
        <xdr:cNvPr id="147" name="楕円 146"/>
        <xdr:cNvSpPr/>
      </xdr:nvSpPr>
      <xdr:spPr>
        <a:xfrm>
          <a:off x="1079500" y="98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14275</xdr:rowOff>
    </xdr:from>
    <xdr:ext cx="534377" cy="259045"/>
    <xdr:sp macro="" textlink="">
      <xdr:nvSpPr>
        <xdr:cNvPr id="148" name="テキスト ボックス 147"/>
        <xdr:cNvSpPr txBox="1"/>
      </xdr:nvSpPr>
      <xdr:spPr>
        <a:xfrm>
          <a:off x="863111" y="995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155549</xdr:rowOff>
    </xdr:from>
    <xdr:to>
      <xdr:col>24</xdr:col>
      <xdr:colOff>63500</xdr:colOff>
      <xdr:row>74</xdr:row>
      <xdr:rowOff>44831</xdr:rowOff>
    </xdr:to>
    <xdr:cxnSp macro="">
      <xdr:nvCxnSpPr>
        <xdr:cNvPr id="180" name="直線コネクタ 179"/>
        <xdr:cNvCxnSpPr/>
      </xdr:nvCxnSpPr>
      <xdr:spPr>
        <a:xfrm flipV="1">
          <a:off x="3797300" y="12671399"/>
          <a:ext cx="838200" cy="6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61231</xdr:rowOff>
    </xdr:from>
    <xdr:ext cx="599010" cy="259045"/>
    <xdr:sp macro="" textlink="">
      <xdr:nvSpPr>
        <xdr:cNvPr id="181" name="民生費平均値テキスト"/>
        <xdr:cNvSpPr txBox="1"/>
      </xdr:nvSpPr>
      <xdr:spPr>
        <a:xfrm>
          <a:off x="4686300" y="1274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126953</xdr:rowOff>
    </xdr:from>
    <xdr:to>
      <xdr:col>19</xdr:col>
      <xdr:colOff>177800</xdr:colOff>
      <xdr:row>74</xdr:row>
      <xdr:rowOff>44831</xdr:rowOff>
    </xdr:to>
    <xdr:cxnSp macro="">
      <xdr:nvCxnSpPr>
        <xdr:cNvPr id="183" name="直線コネクタ 182"/>
        <xdr:cNvCxnSpPr/>
      </xdr:nvCxnSpPr>
      <xdr:spPr>
        <a:xfrm>
          <a:off x="2908300" y="12642803"/>
          <a:ext cx="889000" cy="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155698</xdr:rowOff>
    </xdr:from>
    <xdr:ext cx="599010" cy="259045"/>
    <xdr:sp macro="" textlink="">
      <xdr:nvSpPr>
        <xdr:cNvPr id="185" name="テキスト ボックス 184"/>
        <xdr:cNvSpPr txBox="1"/>
      </xdr:nvSpPr>
      <xdr:spPr>
        <a:xfrm>
          <a:off x="3497795" y="1284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126953</xdr:rowOff>
    </xdr:from>
    <xdr:to>
      <xdr:col>15</xdr:col>
      <xdr:colOff>50800</xdr:colOff>
      <xdr:row>74</xdr:row>
      <xdr:rowOff>142378</xdr:rowOff>
    </xdr:to>
    <xdr:cxnSp macro="">
      <xdr:nvCxnSpPr>
        <xdr:cNvPr id="186" name="直線コネクタ 185"/>
        <xdr:cNvCxnSpPr/>
      </xdr:nvCxnSpPr>
      <xdr:spPr>
        <a:xfrm flipV="1">
          <a:off x="2019300" y="12642803"/>
          <a:ext cx="889000" cy="18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163220</xdr:rowOff>
    </xdr:from>
    <xdr:ext cx="599010" cy="259045"/>
    <xdr:sp macro="" textlink="">
      <xdr:nvSpPr>
        <xdr:cNvPr id="188" name="テキスト ボックス 187"/>
        <xdr:cNvSpPr txBox="1"/>
      </xdr:nvSpPr>
      <xdr:spPr>
        <a:xfrm>
          <a:off x="2608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18934</xdr:rowOff>
    </xdr:from>
    <xdr:to>
      <xdr:col>10</xdr:col>
      <xdr:colOff>114300</xdr:colOff>
      <xdr:row>74</xdr:row>
      <xdr:rowOff>142378</xdr:rowOff>
    </xdr:to>
    <xdr:cxnSp macro="">
      <xdr:nvCxnSpPr>
        <xdr:cNvPr id="189" name="直線コネクタ 188"/>
        <xdr:cNvCxnSpPr/>
      </xdr:nvCxnSpPr>
      <xdr:spPr>
        <a:xfrm>
          <a:off x="1130300" y="1270623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49833</xdr:rowOff>
    </xdr:from>
    <xdr:ext cx="599010" cy="259045"/>
    <xdr:sp macro="" textlink="">
      <xdr:nvSpPr>
        <xdr:cNvPr id="191" name="テキスト ボックス 190"/>
        <xdr:cNvSpPr txBox="1"/>
      </xdr:nvSpPr>
      <xdr:spPr>
        <a:xfrm>
          <a:off x="1719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103098</xdr:rowOff>
    </xdr:from>
    <xdr:ext cx="599010" cy="259045"/>
    <xdr:sp macro="" textlink="">
      <xdr:nvSpPr>
        <xdr:cNvPr id="193" name="テキスト ボックス 192"/>
        <xdr:cNvSpPr txBox="1"/>
      </xdr:nvSpPr>
      <xdr:spPr>
        <a:xfrm>
          <a:off x="830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104749</xdr:rowOff>
    </xdr:from>
    <xdr:to>
      <xdr:col>24</xdr:col>
      <xdr:colOff>114300</xdr:colOff>
      <xdr:row>74</xdr:row>
      <xdr:rowOff>34899</xdr:rowOff>
    </xdr:to>
    <xdr:sp macro="" textlink="">
      <xdr:nvSpPr>
        <xdr:cNvPr id="199" name="楕円 198"/>
        <xdr:cNvSpPr/>
      </xdr:nvSpPr>
      <xdr:spPr>
        <a:xfrm>
          <a:off x="4584700" y="126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127626</xdr:rowOff>
    </xdr:from>
    <xdr:ext cx="599010" cy="259045"/>
    <xdr:sp macro="" textlink="">
      <xdr:nvSpPr>
        <xdr:cNvPr id="200" name="民生費該当値テキスト"/>
        <xdr:cNvSpPr txBox="1"/>
      </xdr:nvSpPr>
      <xdr:spPr>
        <a:xfrm>
          <a:off x="4686300" y="1247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165481</xdr:rowOff>
    </xdr:from>
    <xdr:to>
      <xdr:col>20</xdr:col>
      <xdr:colOff>38100</xdr:colOff>
      <xdr:row>74</xdr:row>
      <xdr:rowOff>95631</xdr:rowOff>
    </xdr:to>
    <xdr:sp macro="" textlink="">
      <xdr:nvSpPr>
        <xdr:cNvPr id="201" name="楕円 200"/>
        <xdr:cNvSpPr/>
      </xdr:nvSpPr>
      <xdr:spPr>
        <a:xfrm>
          <a:off x="3746500" y="126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112158</xdr:rowOff>
    </xdr:from>
    <xdr:ext cx="599010" cy="259045"/>
    <xdr:sp macro="" textlink="">
      <xdr:nvSpPr>
        <xdr:cNvPr id="202" name="テキスト ボックス 201"/>
        <xdr:cNvSpPr txBox="1"/>
      </xdr:nvSpPr>
      <xdr:spPr>
        <a:xfrm>
          <a:off x="3497795" y="124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76153</xdr:rowOff>
    </xdr:from>
    <xdr:to>
      <xdr:col>15</xdr:col>
      <xdr:colOff>101600</xdr:colOff>
      <xdr:row>74</xdr:row>
      <xdr:rowOff>6303</xdr:rowOff>
    </xdr:to>
    <xdr:sp macro="" textlink="">
      <xdr:nvSpPr>
        <xdr:cNvPr id="203" name="楕円 202"/>
        <xdr:cNvSpPr/>
      </xdr:nvSpPr>
      <xdr:spPr>
        <a:xfrm>
          <a:off x="2857500" y="125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22830</xdr:rowOff>
    </xdr:from>
    <xdr:ext cx="599010" cy="259045"/>
    <xdr:sp macro="" textlink="">
      <xdr:nvSpPr>
        <xdr:cNvPr id="204" name="テキスト ボックス 203"/>
        <xdr:cNvSpPr txBox="1"/>
      </xdr:nvSpPr>
      <xdr:spPr>
        <a:xfrm>
          <a:off x="2608795" y="1236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91578</xdr:rowOff>
    </xdr:from>
    <xdr:to>
      <xdr:col>10</xdr:col>
      <xdr:colOff>165100</xdr:colOff>
      <xdr:row>75</xdr:row>
      <xdr:rowOff>21728</xdr:rowOff>
    </xdr:to>
    <xdr:sp macro="" textlink="">
      <xdr:nvSpPr>
        <xdr:cNvPr id="205" name="楕円 204"/>
        <xdr:cNvSpPr/>
      </xdr:nvSpPr>
      <xdr:spPr>
        <a:xfrm>
          <a:off x="1968500" y="127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38255</xdr:rowOff>
    </xdr:from>
    <xdr:ext cx="599010" cy="259045"/>
    <xdr:sp macro="" textlink="">
      <xdr:nvSpPr>
        <xdr:cNvPr id="206" name="テキスト ボックス 205"/>
        <xdr:cNvSpPr txBox="1"/>
      </xdr:nvSpPr>
      <xdr:spPr>
        <a:xfrm>
          <a:off x="1719795" y="125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139584</xdr:rowOff>
    </xdr:from>
    <xdr:to>
      <xdr:col>6</xdr:col>
      <xdr:colOff>38100</xdr:colOff>
      <xdr:row>74</xdr:row>
      <xdr:rowOff>69734</xdr:rowOff>
    </xdr:to>
    <xdr:sp macro="" textlink="">
      <xdr:nvSpPr>
        <xdr:cNvPr id="207" name="楕円 206"/>
        <xdr:cNvSpPr/>
      </xdr:nvSpPr>
      <xdr:spPr>
        <a:xfrm>
          <a:off x="1079500" y="126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86261</xdr:rowOff>
    </xdr:from>
    <xdr:ext cx="599010" cy="259045"/>
    <xdr:sp macro="" textlink="">
      <xdr:nvSpPr>
        <xdr:cNvPr id="208" name="テキスト ボックス 207"/>
        <xdr:cNvSpPr txBox="1"/>
      </xdr:nvSpPr>
      <xdr:spPr>
        <a:xfrm>
          <a:off x="830795" y="124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151828</xdr:rowOff>
    </xdr:from>
    <xdr:to>
      <xdr:col>24</xdr:col>
      <xdr:colOff>63500</xdr:colOff>
      <xdr:row>97</xdr:row>
      <xdr:rowOff>151955</xdr:rowOff>
    </xdr:to>
    <xdr:cxnSp macro="">
      <xdr:nvCxnSpPr>
        <xdr:cNvPr id="238" name="直線コネクタ 237"/>
        <xdr:cNvCxnSpPr/>
      </xdr:nvCxnSpPr>
      <xdr:spPr>
        <a:xfrm flipV="1">
          <a:off x="3797300" y="16782478"/>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151955</xdr:rowOff>
    </xdr:from>
    <xdr:to>
      <xdr:col>19</xdr:col>
      <xdr:colOff>177800</xdr:colOff>
      <xdr:row>98</xdr:row>
      <xdr:rowOff>58598</xdr:rowOff>
    </xdr:to>
    <xdr:cxnSp macro="">
      <xdr:nvCxnSpPr>
        <xdr:cNvPr id="241" name="直線コネクタ 240"/>
        <xdr:cNvCxnSpPr/>
      </xdr:nvCxnSpPr>
      <xdr:spPr>
        <a:xfrm flipV="1">
          <a:off x="2908300" y="16782605"/>
          <a:ext cx="889000" cy="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57074</xdr:rowOff>
    </xdr:from>
    <xdr:to>
      <xdr:col>15</xdr:col>
      <xdr:colOff>50800</xdr:colOff>
      <xdr:row>98</xdr:row>
      <xdr:rowOff>58598</xdr:rowOff>
    </xdr:to>
    <xdr:cxnSp macro="">
      <xdr:nvCxnSpPr>
        <xdr:cNvPr id="244" name="直線コネクタ 243"/>
        <xdr:cNvCxnSpPr/>
      </xdr:nvCxnSpPr>
      <xdr:spPr>
        <a:xfrm>
          <a:off x="2019300" y="16859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46926</xdr:rowOff>
    </xdr:from>
    <xdr:to>
      <xdr:col>10</xdr:col>
      <xdr:colOff>114300</xdr:colOff>
      <xdr:row>98</xdr:row>
      <xdr:rowOff>57074</xdr:rowOff>
    </xdr:to>
    <xdr:cxnSp macro="">
      <xdr:nvCxnSpPr>
        <xdr:cNvPr id="247" name="直線コネクタ 246"/>
        <xdr:cNvCxnSpPr/>
      </xdr:nvCxnSpPr>
      <xdr:spPr>
        <a:xfrm>
          <a:off x="1130300" y="16849026"/>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101028</xdr:rowOff>
    </xdr:from>
    <xdr:to>
      <xdr:col>24</xdr:col>
      <xdr:colOff>114300</xdr:colOff>
      <xdr:row>98</xdr:row>
      <xdr:rowOff>31178</xdr:rowOff>
    </xdr:to>
    <xdr:sp macro="" textlink="">
      <xdr:nvSpPr>
        <xdr:cNvPr id="257" name="楕円 256"/>
        <xdr:cNvSpPr/>
      </xdr:nvSpPr>
      <xdr:spPr>
        <a:xfrm>
          <a:off x="4584700" y="167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79455</xdr:rowOff>
    </xdr:from>
    <xdr:ext cx="534377" cy="259045"/>
    <xdr:sp macro="" textlink="">
      <xdr:nvSpPr>
        <xdr:cNvPr id="258" name="衛生費該当値テキスト"/>
        <xdr:cNvSpPr txBox="1"/>
      </xdr:nvSpPr>
      <xdr:spPr>
        <a:xfrm>
          <a:off x="4686300" y="167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101155</xdr:rowOff>
    </xdr:from>
    <xdr:to>
      <xdr:col>20</xdr:col>
      <xdr:colOff>38100</xdr:colOff>
      <xdr:row>98</xdr:row>
      <xdr:rowOff>31305</xdr:rowOff>
    </xdr:to>
    <xdr:sp macro="" textlink="">
      <xdr:nvSpPr>
        <xdr:cNvPr id="259" name="楕円 258"/>
        <xdr:cNvSpPr/>
      </xdr:nvSpPr>
      <xdr:spPr>
        <a:xfrm>
          <a:off x="3746500" y="16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22432</xdr:rowOff>
    </xdr:from>
    <xdr:ext cx="534377" cy="259045"/>
    <xdr:sp macro="" textlink="">
      <xdr:nvSpPr>
        <xdr:cNvPr id="260" name="テキスト ボックス 259"/>
        <xdr:cNvSpPr txBox="1"/>
      </xdr:nvSpPr>
      <xdr:spPr>
        <a:xfrm>
          <a:off x="3530111" y="168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7798</xdr:rowOff>
    </xdr:from>
    <xdr:to>
      <xdr:col>15</xdr:col>
      <xdr:colOff>101600</xdr:colOff>
      <xdr:row>98</xdr:row>
      <xdr:rowOff>109398</xdr:rowOff>
    </xdr:to>
    <xdr:sp macro="" textlink="">
      <xdr:nvSpPr>
        <xdr:cNvPr id="261" name="楕円 260"/>
        <xdr:cNvSpPr/>
      </xdr:nvSpPr>
      <xdr:spPr>
        <a:xfrm>
          <a:off x="2857500" y="168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100525</xdr:rowOff>
    </xdr:from>
    <xdr:ext cx="534377" cy="259045"/>
    <xdr:sp macro="" textlink="">
      <xdr:nvSpPr>
        <xdr:cNvPr id="262" name="テキスト ボックス 261"/>
        <xdr:cNvSpPr txBox="1"/>
      </xdr:nvSpPr>
      <xdr:spPr>
        <a:xfrm>
          <a:off x="2641111" y="16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6274</xdr:rowOff>
    </xdr:from>
    <xdr:to>
      <xdr:col>10</xdr:col>
      <xdr:colOff>165100</xdr:colOff>
      <xdr:row>98</xdr:row>
      <xdr:rowOff>107874</xdr:rowOff>
    </xdr:to>
    <xdr:sp macro="" textlink="">
      <xdr:nvSpPr>
        <xdr:cNvPr id="263" name="楕円 262"/>
        <xdr:cNvSpPr/>
      </xdr:nvSpPr>
      <xdr:spPr>
        <a:xfrm>
          <a:off x="1968500" y="168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99001</xdr:rowOff>
    </xdr:from>
    <xdr:ext cx="534377" cy="259045"/>
    <xdr:sp macro="" textlink="">
      <xdr:nvSpPr>
        <xdr:cNvPr id="264" name="テキスト ボックス 263"/>
        <xdr:cNvSpPr txBox="1"/>
      </xdr:nvSpPr>
      <xdr:spPr>
        <a:xfrm>
          <a:off x="1752111" y="169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167576</xdr:rowOff>
    </xdr:from>
    <xdr:to>
      <xdr:col>6</xdr:col>
      <xdr:colOff>38100</xdr:colOff>
      <xdr:row>98</xdr:row>
      <xdr:rowOff>97726</xdr:rowOff>
    </xdr:to>
    <xdr:sp macro="" textlink="">
      <xdr:nvSpPr>
        <xdr:cNvPr id="265" name="楕円 264"/>
        <xdr:cNvSpPr/>
      </xdr:nvSpPr>
      <xdr:spPr>
        <a:xfrm>
          <a:off x="1079500" y="167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88853</xdr:rowOff>
    </xdr:from>
    <xdr:ext cx="534377" cy="259045"/>
    <xdr:sp macro="" textlink="">
      <xdr:nvSpPr>
        <xdr:cNvPr id="266" name="テキスト ボックス 265"/>
        <xdr:cNvSpPr txBox="1"/>
      </xdr:nvSpPr>
      <xdr:spPr>
        <a:xfrm>
          <a:off x="863111" y="168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32639</xdr:rowOff>
    </xdr:from>
    <xdr:to>
      <xdr:col>55</xdr:col>
      <xdr:colOff>0</xdr:colOff>
      <xdr:row>39</xdr:row>
      <xdr:rowOff>33401</xdr:rowOff>
    </xdr:to>
    <xdr:cxnSp macro="">
      <xdr:nvCxnSpPr>
        <xdr:cNvPr id="295" name="直線コネクタ 294"/>
        <xdr:cNvCxnSpPr/>
      </xdr:nvCxnSpPr>
      <xdr:spPr>
        <a:xfrm>
          <a:off x="9639300" y="671918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32639</xdr:rowOff>
    </xdr:from>
    <xdr:to>
      <xdr:col>50</xdr:col>
      <xdr:colOff>114300</xdr:colOff>
      <xdr:row>39</xdr:row>
      <xdr:rowOff>32639</xdr:rowOff>
    </xdr:to>
    <xdr:cxnSp macro="">
      <xdr:nvCxnSpPr>
        <xdr:cNvPr id="298" name="直線コネクタ 297"/>
        <xdr:cNvCxnSpPr/>
      </xdr:nvCxnSpPr>
      <xdr:spPr>
        <a:xfrm>
          <a:off x="8750300" y="6719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32639</xdr:rowOff>
    </xdr:to>
    <xdr:cxnSp macro="">
      <xdr:nvCxnSpPr>
        <xdr:cNvPr id="301" name="直線コネクタ 300"/>
        <xdr:cNvCxnSpPr/>
      </xdr:nvCxnSpPr>
      <xdr:spPr>
        <a:xfrm>
          <a:off x="7861300" y="6719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32639</xdr:rowOff>
    </xdr:from>
    <xdr:to>
      <xdr:col>41</xdr:col>
      <xdr:colOff>50800</xdr:colOff>
      <xdr:row>39</xdr:row>
      <xdr:rowOff>33020</xdr:rowOff>
    </xdr:to>
    <xdr:cxnSp macro="">
      <xdr:nvCxnSpPr>
        <xdr:cNvPr id="304" name="直線コネクタ 303"/>
        <xdr:cNvCxnSpPr/>
      </xdr:nvCxnSpPr>
      <xdr:spPr>
        <a:xfrm flipV="1">
          <a:off x="6972300" y="67191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154051</xdr:rowOff>
    </xdr:from>
    <xdr:to>
      <xdr:col>55</xdr:col>
      <xdr:colOff>50800</xdr:colOff>
      <xdr:row>39</xdr:row>
      <xdr:rowOff>84201</xdr:rowOff>
    </xdr:to>
    <xdr:sp macro="" textlink="">
      <xdr:nvSpPr>
        <xdr:cNvPr id="314" name="楕円 313"/>
        <xdr:cNvSpPr/>
      </xdr:nvSpPr>
      <xdr:spPr>
        <a:xfrm>
          <a:off x="10426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68978</xdr:rowOff>
    </xdr:from>
    <xdr:ext cx="313932" cy="259045"/>
    <xdr:sp macro="" textlink="">
      <xdr:nvSpPr>
        <xdr:cNvPr id="315" name="労働費該当値テキスト"/>
        <xdr:cNvSpPr txBox="1"/>
      </xdr:nvSpPr>
      <xdr:spPr>
        <a:xfrm>
          <a:off x="10528300" y="6584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153289</xdr:rowOff>
    </xdr:from>
    <xdr:to>
      <xdr:col>50</xdr:col>
      <xdr:colOff>165100</xdr:colOff>
      <xdr:row>39</xdr:row>
      <xdr:rowOff>83439</xdr:rowOff>
    </xdr:to>
    <xdr:sp macro="" textlink="">
      <xdr:nvSpPr>
        <xdr:cNvPr id="316" name="楕円 315"/>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74566</xdr:rowOff>
    </xdr:from>
    <xdr:ext cx="313932" cy="259045"/>
    <xdr:sp macro="" textlink="">
      <xdr:nvSpPr>
        <xdr:cNvPr id="317" name="テキスト ボックス 316"/>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8" name="楕円 317"/>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74566</xdr:rowOff>
    </xdr:from>
    <xdr:ext cx="313932" cy="259045"/>
    <xdr:sp macro="" textlink="">
      <xdr:nvSpPr>
        <xdr:cNvPr id="319" name="テキスト ボックス 318"/>
        <xdr:cNvSpPr txBox="1"/>
      </xdr:nvSpPr>
      <xdr:spPr>
        <a:xfrm>
          <a:off x="8593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153289</xdr:rowOff>
    </xdr:from>
    <xdr:to>
      <xdr:col>41</xdr:col>
      <xdr:colOff>101600</xdr:colOff>
      <xdr:row>39</xdr:row>
      <xdr:rowOff>83439</xdr:rowOff>
    </xdr:to>
    <xdr:sp macro="" textlink="">
      <xdr:nvSpPr>
        <xdr:cNvPr id="320" name="楕円 319"/>
        <xdr:cNvSpPr/>
      </xdr:nvSpPr>
      <xdr:spPr>
        <a:xfrm>
          <a:off x="7810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74566</xdr:rowOff>
    </xdr:from>
    <xdr:ext cx="313932" cy="259045"/>
    <xdr:sp macro="" textlink="">
      <xdr:nvSpPr>
        <xdr:cNvPr id="321" name="テキスト ボックス 320"/>
        <xdr:cNvSpPr txBox="1"/>
      </xdr:nvSpPr>
      <xdr:spPr>
        <a:xfrm>
          <a:off x="7704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153670</xdr:rowOff>
    </xdr:from>
    <xdr:to>
      <xdr:col>36</xdr:col>
      <xdr:colOff>165100</xdr:colOff>
      <xdr:row>39</xdr:row>
      <xdr:rowOff>83820</xdr:rowOff>
    </xdr:to>
    <xdr:sp macro="" textlink="">
      <xdr:nvSpPr>
        <xdr:cNvPr id="322" name="楕円 321"/>
        <xdr:cNvSpPr/>
      </xdr:nvSpPr>
      <xdr:spPr>
        <a:xfrm>
          <a:off x="6921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74947</xdr:rowOff>
    </xdr:from>
    <xdr:ext cx="313932" cy="259045"/>
    <xdr:sp macro="" textlink="">
      <xdr:nvSpPr>
        <xdr:cNvPr id="323" name="テキスト ボックス 322"/>
        <xdr:cNvSpPr txBox="1"/>
      </xdr:nvSpPr>
      <xdr:spPr>
        <a:xfrm>
          <a:off x="6815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92545</xdr:rowOff>
    </xdr:from>
    <xdr:to>
      <xdr:col>55</xdr:col>
      <xdr:colOff>0</xdr:colOff>
      <xdr:row>57</xdr:row>
      <xdr:rowOff>115779</xdr:rowOff>
    </xdr:to>
    <xdr:cxnSp macro="">
      <xdr:nvCxnSpPr>
        <xdr:cNvPr id="350" name="直線コネクタ 349"/>
        <xdr:cNvCxnSpPr/>
      </xdr:nvCxnSpPr>
      <xdr:spPr>
        <a:xfrm flipV="1">
          <a:off x="9639300" y="9865195"/>
          <a:ext cx="838200" cy="2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115779</xdr:rowOff>
    </xdr:from>
    <xdr:to>
      <xdr:col>50</xdr:col>
      <xdr:colOff>114300</xdr:colOff>
      <xdr:row>57</xdr:row>
      <xdr:rowOff>125280</xdr:rowOff>
    </xdr:to>
    <xdr:cxnSp macro="">
      <xdr:nvCxnSpPr>
        <xdr:cNvPr id="353" name="直線コネクタ 352"/>
        <xdr:cNvCxnSpPr/>
      </xdr:nvCxnSpPr>
      <xdr:spPr>
        <a:xfrm flipV="1">
          <a:off x="8750300" y="9888429"/>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47346</xdr:rowOff>
    </xdr:from>
    <xdr:to>
      <xdr:col>45</xdr:col>
      <xdr:colOff>177800</xdr:colOff>
      <xdr:row>57</xdr:row>
      <xdr:rowOff>125280</xdr:rowOff>
    </xdr:to>
    <xdr:cxnSp macro="">
      <xdr:nvCxnSpPr>
        <xdr:cNvPr id="356" name="直線コネクタ 355"/>
        <xdr:cNvCxnSpPr/>
      </xdr:nvCxnSpPr>
      <xdr:spPr>
        <a:xfrm>
          <a:off x="7861300" y="9819996"/>
          <a:ext cx="889000" cy="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47346</xdr:rowOff>
    </xdr:from>
    <xdr:to>
      <xdr:col>41</xdr:col>
      <xdr:colOff>50800</xdr:colOff>
      <xdr:row>57</xdr:row>
      <xdr:rowOff>148949</xdr:rowOff>
    </xdr:to>
    <xdr:cxnSp macro="">
      <xdr:nvCxnSpPr>
        <xdr:cNvPr id="359" name="直線コネクタ 358"/>
        <xdr:cNvCxnSpPr/>
      </xdr:nvCxnSpPr>
      <xdr:spPr>
        <a:xfrm flipV="1">
          <a:off x="6972300" y="9819996"/>
          <a:ext cx="889000" cy="10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41745</xdr:rowOff>
    </xdr:from>
    <xdr:to>
      <xdr:col>55</xdr:col>
      <xdr:colOff>50800</xdr:colOff>
      <xdr:row>57</xdr:row>
      <xdr:rowOff>143345</xdr:rowOff>
    </xdr:to>
    <xdr:sp macro="" textlink="">
      <xdr:nvSpPr>
        <xdr:cNvPr id="369" name="楕円 368"/>
        <xdr:cNvSpPr/>
      </xdr:nvSpPr>
      <xdr:spPr>
        <a:xfrm>
          <a:off x="10426700" y="98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128122</xdr:rowOff>
    </xdr:from>
    <xdr:ext cx="534377" cy="259045"/>
    <xdr:sp macro="" textlink="">
      <xdr:nvSpPr>
        <xdr:cNvPr id="370" name="農林水産業費該当値テキスト"/>
        <xdr:cNvSpPr txBox="1"/>
      </xdr:nvSpPr>
      <xdr:spPr>
        <a:xfrm>
          <a:off x="10528300" y="97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64979</xdr:rowOff>
    </xdr:from>
    <xdr:to>
      <xdr:col>50</xdr:col>
      <xdr:colOff>165100</xdr:colOff>
      <xdr:row>57</xdr:row>
      <xdr:rowOff>166579</xdr:rowOff>
    </xdr:to>
    <xdr:sp macro="" textlink="">
      <xdr:nvSpPr>
        <xdr:cNvPr id="371" name="楕円 370"/>
        <xdr:cNvSpPr/>
      </xdr:nvSpPr>
      <xdr:spPr>
        <a:xfrm>
          <a:off x="9588500" y="98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157706</xdr:rowOff>
    </xdr:from>
    <xdr:ext cx="534377" cy="259045"/>
    <xdr:sp macro="" textlink="">
      <xdr:nvSpPr>
        <xdr:cNvPr id="372" name="テキスト ボックス 371"/>
        <xdr:cNvSpPr txBox="1"/>
      </xdr:nvSpPr>
      <xdr:spPr>
        <a:xfrm>
          <a:off x="9372111" y="99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74480</xdr:rowOff>
    </xdr:from>
    <xdr:to>
      <xdr:col>46</xdr:col>
      <xdr:colOff>38100</xdr:colOff>
      <xdr:row>58</xdr:row>
      <xdr:rowOff>4630</xdr:rowOff>
    </xdr:to>
    <xdr:sp macro="" textlink="">
      <xdr:nvSpPr>
        <xdr:cNvPr id="373" name="楕円 372"/>
        <xdr:cNvSpPr/>
      </xdr:nvSpPr>
      <xdr:spPr>
        <a:xfrm>
          <a:off x="8699500" y="98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167207</xdr:rowOff>
    </xdr:from>
    <xdr:ext cx="534377" cy="259045"/>
    <xdr:sp macro="" textlink="">
      <xdr:nvSpPr>
        <xdr:cNvPr id="374" name="テキスト ボックス 373"/>
        <xdr:cNvSpPr txBox="1"/>
      </xdr:nvSpPr>
      <xdr:spPr>
        <a:xfrm>
          <a:off x="8483111" y="993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167996</xdr:rowOff>
    </xdr:from>
    <xdr:to>
      <xdr:col>41</xdr:col>
      <xdr:colOff>101600</xdr:colOff>
      <xdr:row>57</xdr:row>
      <xdr:rowOff>98146</xdr:rowOff>
    </xdr:to>
    <xdr:sp macro="" textlink="">
      <xdr:nvSpPr>
        <xdr:cNvPr id="375" name="楕円 374"/>
        <xdr:cNvSpPr/>
      </xdr:nvSpPr>
      <xdr:spPr>
        <a:xfrm>
          <a:off x="78105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89273</xdr:rowOff>
    </xdr:from>
    <xdr:ext cx="534377" cy="259045"/>
    <xdr:sp macro="" textlink="">
      <xdr:nvSpPr>
        <xdr:cNvPr id="376" name="テキスト ボックス 375"/>
        <xdr:cNvSpPr txBox="1"/>
      </xdr:nvSpPr>
      <xdr:spPr>
        <a:xfrm>
          <a:off x="7594111" y="98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98149</xdr:rowOff>
    </xdr:from>
    <xdr:to>
      <xdr:col>36</xdr:col>
      <xdr:colOff>165100</xdr:colOff>
      <xdr:row>58</xdr:row>
      <xdr:rowOff>28299</xdr:rowOff>
    </xdr:to>
    <xdr:sp macro="" textlink="">
      <xdr:nvSpPr>
        <xdr:cNvPr id="377" name="楕円 376"/>
        <xdr:cNvSpPr/>
      </xdr:nvSpPr>
      <xdr:spPr>
        <a:xfrm>
          <a:off x="6921500" y="98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19426</xdr:rowOff>
    </xdr:from>
    <xdr:ext cx="534377" cy="259045"/>
    <xdr:sp macro="" textlink="">
      <xdr:nvSpPr>
        <xdr:cNvPr id="378" name="テキスト ボックス 377"/>
        <xdr:cNvSpPr txBox="1"/>
      </xdr:nvSpPr>
      <xdr:spPr>
        <a:xfrm>
          <a:off x="6705111" y="99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31505</xdr:rowOff>
    </xdr:from>
    <xdr:to>
      <xdr:col>55</xdr:col>
      <xdr:colOff>0</xdr:colOff>
      <xdr:row>79</xdr:row>
      <xdr:rowOff>31759</xdr:rowOff>
    </xdr:to>
    <xdr:cxnSp macro="">
      <xdr:nvCxnSpPr>
        <xdr:cNvPr id="407" name="直線コネクタ 406"/>
        <xdr:cNvCxnSpPr/>
      </xdr:nvCxnSpPr>
      <xdr:spPr>
        <a:xfrm>
          <a:off x="9639300" y="13576055"/>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31505</xdr:rowOff>
    </xdr:from>
    <xdr:to>
      <xdr:col>50</xdr:col>
      <xdr:colOff>114300</xdr:colOff>
      <xdr:row>79</xdr:row>
      <xdr:rowOff>32063</xdr:rowOff>
    </xdr:to>
    <xdr:cxnSp macro="">
      <xdr:nvCxnSpPr>
        <xdr:cNvPr id="410" name="直線コネクタ 409"/>
        <xdr:cNvCxnSpPr/>
      </xdr:nvCxnSpPr>
      <xdr:spPr>
        <a:xfrm flipV="1">
          <a:off x="8750300" y="13576055"/>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31617</xdr:rowOff>
    </xdr:from>
    <xdr:to>
      <xdr:col>45</xdr:col>
      <xdr:colOff>177800</xdr:colOff>
      <xdr:row>79</xdr:row>
      <xdr:rowOff>32063</xdr:rowOff>
    </xdr:to>
    <xdr:cxnSp macro="">
      <xdr:nvCxnSpPr>
        <xdr:cNvPr id="413" name="直線コネクタ 412"/>
        <xdr:cNvCxnSpPr/>
      </xdr:nvCxnSpPr>
      <xdr:spPr>
        <a:xfrm>
          <a:off x="7861300" y="13576167"/>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81627</xdr:rowOff>
    </xdr:from>
    <xdr:ext cx="534377" cy="259045"/>
    <xdr:sp macro="" textlink="">
      <xdr:nvSpPr>
        <xdr:cNvPr id="415" name="テキスト ボックス 414"/>
        <xdr:cNvSpPr txBox="1"/>
      </xdr:nvSpPr>
      <xdr:spPr>
        <a:xfrm>
          <a:off x="8483111" y="1328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29398</xdr:rowOff>
    </xdr:from>
    <xdr:to>
      <xdr:col>41</xdr:col>
      <xdr:colOff>50800</xdr:colOff>
      <xdr:row>79</xdr:row>
      <xdr:rowOff>31617</xdr:rowOff>
    </xdr:to>
    <xdr:cxnSp macro="">
      <xdr:nvCxnSpPr>
        <xdr:cNvPr id="416" name="直線コネクタ 415"/>
        <xdr:cNvCxnSpPr/>
      </xdr:nvCxnSpPr>
      <xdr:spPr>
        <a:xfrm>
          <a:off x="6972300" y="13573948"/>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79044</xdr:rowOff>
    </xdr:from>
    <xdr:ext cx="534377" cy="259045"/>
    <xdr:sp macro="" textlink="">
      <xdr:nvSpPr>
        <xdr:cNvPr id="418" name="テキスト ボックス 417"/>
        <xdr:cNvSpPr txBox="1"/>
      </xdr:nvSpPr>
      <xdr:spPr>
        <a:xfrm>
          <a:off x="7594111" y="132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85256</xdr:rowOff>
    </xdr:from>
    <xdr:ext cx="534377" cy="259045"/>
    <xdr:sp macro="" textlink="">
      <xdr:nvSpPr>
        <xdr:cNvPr id="420" name="テキスト ボックス 419"/>
        <xdr:cNvSpPr txBox="1"/>
      </xdr:nvSpPr>
      <xdr:spPr>
        <a:xfrm>
          <a:off x="6705111" y="132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152409</xdr:rowOff>
    </xdr:from>
    <xdr:to>
      <xdr:col>55</xdr:col>
      <xdr:colOff>50800</xdr:colOff>
      <xdr:row>79</xdr:row>
      <xdr:rowOff>82559</xdr:rowOff>
    </xdr:to>
    <xdr:sp macro="" textlink="">
      <xdr:nvSpPr>
        <xdr:cNvPr id="426" name="楕円 425"/>
        <xdr:cNvSpPr/>
      </xdr:nvSpPr>
      <xdr:spPr>
        <a:xfrm>
          <a:off x="10426700" y="135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67336</xdr:rowOff>
    </xdr:from>
    <xdr:ext cx="469744" cy="259045"/>
    <xdr:sp macro="" textlink="">
      <xdr:nvSpPr>
        <xdr:cNvPr id="427" name="商工費該当値テキスト"/>
        <xdr:cNvSpPr txBox="1"/>
      </xdr:nvSpPr>
      <xdr:spPr>
        <a:xfrm>
          <a:off x="10528300" y="1344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152155</xdr:rowOff>
    </xdr:from>
    <xdr:to>
      <xdr:col>50</xdr:col>
      <xdr:colOff>165100</xdr:colOff>
      <xdr:row>79</xdr:row>
      <xdr:rowOff>82305</xdr:rowOff>
    </xdr:to>
    <xdr:sp macro="" textlink="">
      <xdr:nvSpPr>
        <xdr:cNvPr id="428" name="楕円 427"/>
        <xdr:cNvSpPr/>
      </xdr:nvSpPr>
      <xdr:spPr>
        <a:xfrm>
          <a:off x="9588500" y="1352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73432</xdr:rowOff>
    </xdr:from>
    <xdr:ext cx="469744" cy="259045"/>
    <xdr:sp macro="" textlink="">
      <xdr:nvSpPr>
        <xdr:cNvPr id="429" name="テキスト ボックス 428"/>
        <xdr:cNvSpPr txBox="1"/>
      </xdr:nvSpPr>
      <xdr:spPr>
        <a:xfrm>
          <a:off x="9404428" y="1361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152713</xdr:rowOff>
    </xdr:from>
    <xdr:to>
      <xdr:col>46</xdr:col>
      <xdr:colOff>38100</xdr:colOff>
      <xdr:row>79</xdr:row>
      <xdr:rowOff>82863</xdr:rowOff>
    </xdr:to>
    <xdr:sp macro="" textlink="">
      <xdr:nvSpPr>
        <xdr:cNvPr id="430" name="楕円 429"/>
        <xdr:cNvSpPr/>
      </xdr:nvSpPr>
      <xdr:spPr>
        <a:xfrm>
          <a:off x="8699500" y="135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73990</xdr:rowOff>
    </xdr:from>
    <xdr:ext cx="469744" cy="259045"/>
    <xdr:sp macro="" textlink="">
      <xdr:nvSpPr>
        <xdr:cNvPr id="431" name="テキスト ボックス 430"/>
        <xdr:cNvSpPr txBox="1"/>
      </xdr:nvSpPr>
      <xdr:spPr>
        <a:xfrm>
          <a:off x="8515428" y="1361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152267</xdr:rowOff>
    </xdr:from>
    <xdr:to>
      <xdr:col>41</xdr:col>
      <xdr:colOff>101600</xdr:colOff>
      <xdr:row>79</xdr:row>
      <xdr:rowOff>82417</xdr:rowOff>
    </xdr:to>
    <xdr:sp macro="" textlink="">
      <xdr:nvSpPr>
        <xdr:cNvPr id="432" name="楕円 431"/>
        <xdr:cNvSpPr/>
      </xdr:nvSpPr>
      <xdr:spPr>
        <a:xfrm>
          <a:off x="7810500" y="1352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73544</xdr:rowOff>
    </xdr:from>
    <xdr:ext cx="469744" cy="259045"/>
    <xdr:sp macro="" textlink="">
      <xdr:nvSpPr>
        <xdr:cNvPr id="433" name="テキスト ボックス 432"/>
        <xdr:cNvSpPr txBox="1"/>
      </xdr:nvSpPr>
      <xdr:spPr>
        <a:xfrm>
          <a:off x="7626428" y="1361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150048</xdr:rowOff>
    </xdr:from>
    <xdr:to>
      <xdr:col>36</xdr:col>
      <xdr:colOff>165100</xdr:colOff>
      <xdr:row>79</xdr:row>
      <xdr:rowOff>80198</xdr:rowOff>
    </xdr:to>
    <xdr:sp macro="" textlink="">
      <xdr:nvSpPr>
        <xdr:cNvPr id="434" name="楕円 433"/>
        <xdr:cNvSpPr/>
      </xdr:nvSpPr>
      <xdr:spPr>
        <a:xfrm>
          <a:off x="6921500" y="135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71325</xdr:rowOff>
    </xdr:from>
    <xdr:ext cx="469744" cy="259045"/>
    <xdr:sp macro="" textlink="">
      <xdr:nvSpPr>
        <xdr:cNvPr id="435" name="テキスト ボックス 434"/>
        <xdr:cNvSpPr txBox="1"/>
      </xdr:nvSpPr>
      <xdr:spPr>
        <a:xfrm>
          <a:off x="6737428" y="136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25312</xdr:rowOff>
    </xdr:from>
    <xdr:to>
      <xdr:col>55</xdr:col>
      <xdr:colOff>0</xdr:colOff>
      <xdr:row>92</xdr:row>
      <xdr:rowOff>119101</xdr:rowOff>
    </xdr:to>
    <xdr:cxnSp macro="">
      <xdr:nvCxnSpPr>
        <xdr:cNvPr id="464" name="直線コネクタ 463"/>
        <xdr:cNvCxnSpPr/>
      </xdr:nvCxnSpPr>
      <xdr:spPr>
        <a:xfrm>
          <a:off x="9639300" y="15798712"/>
          <a:ext cx="838200" cy="9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25312</xdr:rowOff>
    </xdr:from>
    <xdr:to>
      <xdr:col>50</xdr:col>
      <xdr:colOff>114300</xdr:colOff>
      <xdr:row>92</xdr:row>
      <xdr:rowOff>86195</xdr:rowOff>
    </xdr:to>
    <xdr:cxnSp macro="">
      <xdr:nvCxnSpPr>
        <xdr:cNvPr id="467" name="直線コネクタ 466"/>
        <xdr:cNvCxnSpPr/>
      </xdr:nvCxnSpPr>
      <xdr:spPr>
        <a:xfrm flipV="1">
          <a:off x="8750300" y="15798712"/>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133832</xdr:rowOff>
    </xdr:from>
    <xdr:to>
      <xdr:col>45</xdr:col>
      <xdr:colOff>177800</xdr:colOff>
      <xdr:row>92</xdr:row>
      <xdr:rowOff>86195</xdr:rowOff>
    </xdr:to>
    <xdr:cxnSp macro="">
      <xdr:nvCxnSpPr>
        <xdr:cNvPr id="470" name="直線コネクタ 469"/>
        <xdr:cNvCxnSpPr/>
      </xdr:nvCxnSpPr>
      <xdr:spPr>
        <a:xfrm>
          <a:off x="7861300" y="15735782"/>
          <a:ext cx="889000" cy="1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5118</xdr:rowOff>
    </xdr:from>
    <xdr:to>
      <xdr:col>41</xdr:col>
      <xdr:colOff>50800</xdr:colOff>
      <xdr:row>91</xdr:row>
      <xdr:rowOff>133832</xdr:rowOff>
    </xdr:to>
    <xdr:cxnSp macro="">
      <xdr:nvCxnSpPr>
        <xdr:cNvPr id="473" name="直線コネクタ 472"/>
        <xdr:cNvCxnSpPr/>
      </xdr:nvCxnSpPr>
      <xdr:spPr>
        <a:xfrm>
          <a:off x="6972300" y="15607068"/>
          <a:ext cx="889000" cy="1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24198</xdr:rowOff>
    </xdr:from>
    <xdr:ext cx="534377" cy="259045"/>
    <xdr:sp macro="" textlink="">
      <xdr:nvSpPr>
        <xdr:cNvPr id="475" name="テキスト ボックス 474"/>
        <xdr:cNvSpPr txBox="1"/>
      </xdr:nvSpPr>
      <xdr:spPr>
        <a:xfrm>
          <a:off x="7594111" y="163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42397</xdr:rowOff>
    </xdr:from>
    <xdr:ext cx="534377" cy="259045"/>
    <xdr:sp macro="" textlink="">
      <xdr:nvSpPr>
        <xdr:cNvPr id="477" name="テキスト ボックス 476"/>
        <xdr:cNvSpPr txBox="1"/>
      </xdr:nvSpPr>
      <xdr:spPr>
        <a:xfrm>
          <a:off x="6705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68301</xdr:rowOff>
    </xdr:from>
    <xdr:to>
      <xdr:col>55</xdr:col>
      <xdr:colOff>50800</xdr:colOff>
      <xdr:row>92</xdr:row>
      <xdr:rowOff>169901</xdr:rowOff>
    </xdr:to>
    <xdr:sp macro="" textlink="">
      <xdr:nvSpPr>
        <xdr:cNvPr id="483" name="楕円 482"/>
        <xdr:cNvSpPr/>
      </xdr:nvSpPr>
      <xdr:spPr>
        <a:xfrm>
          <a:off x="10426700" y="158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91178</xdr:rowOff>
    </xdr:from>
    <xdr:ext cx="534377" cy="259045"/>
    <xdr:sp macro="" textlink="">
      <xdr:nvSpPr>
        <xdr:cNvPr id="484" name="土木費該当値テキスト"/>
        <xdr:cNvSpPr txBox="1"/>
      </xdr:nvSpPr>
      <xdr:spPr>
        <a:xfrm>
          <a:off x="10528300" y="1569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145962</xdr:rowOff>
    </xdr:from>
    <xdr:to>
      <xdr:col>50</xdr:col>
      <xdr:colOff>165100</xdr:colOff>
      <xdr:row>92</xdr:row>
      <xdr:rowOff>76112</xdr:rowOff>
    </xdr:to>
    <xdr:sp macro="" textlink="">
      <xdr:nvSpPr>
        <xdr:cNvPr id="485" name="楕円 484"/>
        <xdr:cNvSpPr/>
      </xdr:nvSpPr>
      <xdr:spPr>
        <a:xfrm>
          <a:off x="9588500" y="157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92639</xdr:rowOff>
    </xdr:from>
    <xdr:ext cx="534377" cy="259045"/>
    <xdr:sp macro="" textlink="">
      <xdr:nvSpPr>
        <xdr:cNvPr id="486" name="テキスト ボックス 485"/>
        <xdr:cNvSpPr txBox="1"/>
      </xdr:nvSpPr>
      <xdr:spPr>
        <a:xfrm>
          <a:off x="9372111" y="1552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35395</xdr:rowOff>
    </xdr:from>
    <xdr:to>
      <xdr:col>46</xdr:col>
      <xdr:colOff>38100</xdr:colOff>
      <xdr:row>92</xdr:row>
      <xdr:rowOff>136995</xdr:rowOff>
    </xdr:to>
    <xdr:sp macro="" textlink="">
      <xdr:nvSpPr>
        <xdr:cNvPr id="487" name="楕円 486"/>
        <xdr:cNvSpPr/>
      </xdr:nvSpPr>
      <xdr:spPr>
        <a:xfrm>
          <a:off x="8699500" y="158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153522</xdr:rowOff>
    </xdr:from>
    <xdr:ext cx="534377" cy="259045"/>
    <xdr:sp macro="" textlink="">
      <xdr:nvSpPr>
        <xdr:cNvPr id="488" name="テキスト ボックス 487"/>
        <xdr:cNvSpPr txBox="1"/>
      </xdr:nvSpPr>
      <xdr:spPr>
        <a:xfrm>
          <a:off x="8483111" y="1558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83032</xdr:rowOff>
    </xdr:from>
    <xdr:to>
      <xdr:col>41</xdr:col>
      <xdr:colOff>101600</xdr:colOff>
      <xdr:row>92</xdr:row>
      <xdr:rowOff>13182</xdr:rowOff>
    </xdr:to>
    <xdr:sp macro="" textlink="">
      <xdr:nvSpPr>
        <xdr:cNvPr id="489" name="楕円 488"/>
        <xdr:cNvSpPr/>
      </xdr:nvSpPr>
      <xdr:spPr>
        <a:xfrm>
          <a:off x="7810500" y="1568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29709</xdr:rowOff>
    </xdr:from>
    <xdr:ext cx="599010" cy="259045"/>
    <xdr:sp macro="" textlink="">
      <xdr:nvSpPr>
        <xdr:cNvPr id="490" name="テキスト ボックス 489"/>
        <xdr:cNvSpPr txBox="1"/>
      </xdr:nvSpPr>
      <xdr:spPr>
        <a:xfrm>
          <a:off x="7561795" y="15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125768</xdr:rowOff>
    </xdr:from>
    <xdr:to>
      <xdr:col>36</xdr:col>
      <xdr:colOff>165100</xdr:colOff>
      <xdr:row>91</xdr:row>
      <xdr:rowOff>55918</xdr:rowOff>
    </xdr:to>
    <xdr:sp macro="" textlink="">
      <xdr:nvSpPr>
        <xdr:cNvPr id="491" name="楕円 490"/>
        <xdr:cNvSpPr/>
      </xdr:nvSpPr>
      <xdr:spPr>
        <a:xfrm>
          <a:off x="6921500" y="15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72445</xdr:rowOff>
    </xdr:from>
    <xdr:ext cx="599010" cy="259045"/>
    <xdr:sp macro="" textlink="">
      <xdr:nvSpPr>
        <xdr:cNvPr id="492" name="テキスト ボックス 491"/>
        <xdr:cNvSpPr txBox="1"/>
      </xdr:nvSpPr>
      <xdr:spPr>
        <a:xfrm>
          <a:off x="6672795" y="1533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107271</xdr:rowOff>
    </xdr:from>
    <xdr:to>
      <xdr:col>85</xdr:col>
      <xdr:colOff>127000</xdr:colOff>
      <xdr:row>37</xdr:row>
      <xdr:rowOff>147864</xdr:rowOff>
    </xdr:to>
    <xdr:cxnSp macro="">
      <xdr:nvCxnSpPr>
        <xdr:cNvPr id="524" name="直線コネクタ 523"/>
        <xdr:cNvCxnSpPr/>
      </xdr:nvCxnSpPr>
      <xdr:spPr>
        <a:xfrm flipV="1">
          <a:off x="15481300" y="6450921"/>
          <a:ext cx="8382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147864</xdr:rowOff>
    </xdr:from>
    <xdr:to>
      <xdr:col>81</xdr:col>
      <xdr:colOff>50800</xdr:colOff>
      <xdr:row>37</xdr:row>
      <xdr:rowOff>153155</xdr:rowOff>
    </xdr:to>
    <xdr:cxnSp macro="">
      <xdr:nvCxnSpPr>
        <xdr:cNvPr id="527" name="直線コネクタ 526"/>
        <xdr:cNvCxnSpPr/>
      </xdr:nvCxnSpPr>
      <xdr:spPr>
        <a:xfrm flipV="1">
          <a:off x="14592300" y="6491514"/>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153155</xdr:rowOff>
    </xdr:from>
    <xdr:to>
      <xdr:col>76</xdr:col>
      <xdr:colOff>114300</xdr:colOff>
      <xdr:row>38</xdr:row>
      <xdr:rowOff>15309</xdr:rowOff>
    </xdr:to>
    <xdr:cxnSp macro="">
      <xdr:nvCxnSpPr>
        <xdr:cNvPr id="530" name="直線コネクタ 529"/>
        <xdr:cNvCxnSpPr/>
      </xdr:nvCxnSpPr>
      <xdr:spPr>
        <a:xfrm flipV="1">
          <a:off x="13703300" y="649680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15309</xdr:rowOff>
    </xdr:from>
    <xdr:to>
      <xdr:col>71</xdr:col>
      <xdr:colOff>177800</xdr:colOff>
      <xdr:row>38</xdr:row>
      <xdr:rowOff>142443</xdr:rowOff>
    </xdr:to>
    <xdr:cxnSp macro="">
      <xdr:nvCxnSpPr>
        <xdr:cNvPr id="533" name="直線コネクタ 532"/>
        <xdr:cNvCxnSpPr/>
      </xdr:nvCxnSpPr>
      <xdr:spPr>
        <a:xfrm flipV="1">
          <a:off x="12814300" y="6530409"/>
          <a:ext cx="8890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56471</xdr:rowOff>
    </xdr:from>
    <xdr:to>
      <xdr:col>85</xdr:col>
      <xdr:colOff>177800</xdr:colOff>
      <xdr:row>37</xdr:row>
      <xdr:rowOff>158071</xdr:rowOff>
    </xdr:to>
    <xdr:sp macro="" textlink="">
      <xdr:nvSpPr>
        <xdr:cNvPr id="543" name="楕円 542"/>
        <xdr:cNvSpPr/>
      </xdr:nvSpPr>
      <xdr:spPr>
        <a:xfrm>
          <a:off x="16268700" y="640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34898</xdr:rowOff>
    </xdr:from>
    <xdr:ext cx="534377" cy="259045"/>
    <xdr:sp macro="" textlink="">
      <xdr:nvSpPr>
        <xdr:cNvPr id="544" name="消防費該当値テキスト"/>
        <xdr:cNvSpPr txBox="1"/>
      </xdr:nvSpPr>
      <xdr:spPr>
        <a:xfrm>
          <a:off x="16370300" y="63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97064</xdr:rowOff>
    </xdr:from>
    <xdr:to>
      <xdr:col>81</xdr:col>
      <xdr:colOff>101600</xdr:colOff>
      <xdr:row>38</xdr:row>
      <xdr:rowOff>27214</xdr:rowOff>
    </xdr:to>
    <xdr:sp macro="" textlink="">
      <xdr:nvSpPr>
        <xdr:cNvPr id="545" name="楕円 544"/>
        <xdr:cNvSpPr/>
      </xdr:nvSpPr>
      <xdr:spPr>
        <a:xfrm>
          <a:off x="15430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18342</xdr:rowOff>
    </xdr:from>
    <xdr:ext cx="534377" cy="259045"/>
    <xdr:sp macro="" textlink="">
      <xdr:nvSpPr>
        <xdr:cNvPr id="546" name="テキスト ボックス 545"/>
        <xdr:cNvSpPr txBox="1"/>
      </xdr:nvSpPr>
      <xdr:spPr>
        <a:xfrm>
          <a:off x="15214111" y="65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102355</xdr:rowOff>
    </xdr:from>
    <xdr:to>
      <xdr:col>76</xdr:col>
      <xdr:colOff>165100</xdr:colOff>
      <xdr:row>38</xdr:row>
      <xdr:rowOff>32505</xdr:rowOff>
    </xdr:to>
    <xdr:sp macro="" textlink="">
      <xdr:nvSpPr>
        <xdr:cNvPr id="547" name="楕円 546"/>
        <xdr:cNvSpPr/>
      </xdr:nvSpPr>
      <xdr:spPr>
        <a:xfrm>
          <a:off x="14541500" y="64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23632</xdr:rowOff>
    </xdr:from>
    <xdr:ext cx="534377" cy="259045"/>
    <xdr:sp macro="" textlink="">
      <xdr:nvSpPr>
        <xdr:cNvPr id="548" name="テキスト ボックス 547"/>
        <xdr:cNvSpPr txBox="1"/>
      </xdr:nvSpPr>
      <xdr:spPr>
        <a:xfrm>
          <a:off x="14325111" y="65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135959</xdr:rowOff>
    </xdr:from>
    <xdr:to>
      <xdr:col>72</xdr:col>
      <xdr:colOff>38100</xdr:colOff>
      <xdr:row>38</xdr:row>
      <xdr:rowOff>66109</xdr:rowOff>
    </xdr:to>
    <xdr:sp macro="" textlink="">
      <xdr:nvSpPr>
        <xdr:cNvPr id="549" name="楕円 548"/>
        <xdr:cNvSpPr/>
      </xdr:nvSpPr>
      <xdr:spPr>
        <a:xfrm>
          <a:off x="13652500" y="64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57236</xdr:rowOff>
    </xdr:from>
    <xdr:ext cx="534377" cy="259045"/>
    <xdr:sp macro="" textlink="">
      <xdr:nvSpPr>
        <xdr:cNvPr id="550" name="テキスト ボックス 549"/>
        <xdr:cNvSpPr txBox="1"/>
      </xdr:nvSpPr>
      <xdr:spPr>
        <a:xfrm>
          <a:off x="13436111" y="657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91643</xdr:rowOff>
    </xdr:from>
    <xdr:to>
      <xdr:col>67</xdr:col>
      <xdr:colOff>101600</xdr:colOff>
      <xdr:row>39</xdr:row>
      <xdr:rowOff>21793</xdr:rowOff>
    </xdr:to>
    <xdr:sp macro="" textlink="">
      <xdr:nvSpPr>
        <xdr:cNvPr id="551" name="楕円 550"/>
        <xdr:cNvSpPr/>
      </xdr:nvSpPr>
      <xdr:spPr>
        <a:xfrm>
          <a:off x="12763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12920</xdr:rowOff>
    </xdr:from>
    <xdr:ext cx="534377" cy="259045"/>
    <xdr:sp macro="" textlink="">
      <xdr:nvSpPr>
        <xdr:cNvPr id="552" name="テキスト ボックス 551"/>
        <xdr:cNvSpPr txBox="1"/>
      </xdr:nvSpPr>
      <xdr:spPr>
        <a:xfrm>
          <a:off x="12547111" y="66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73347</xdr:rowOff>
    </xdr:from>
    <xdr:to>
      <xdr:col>85</xdr:col>
      <xdr:colOff>127000</xdr:colOff>
      <xdr:row>55</xdr:row>
      <xdr:rowOff>63530</xdr:rowOff>
    </xdr:to>
    <xdr:cxnSp macro="">
      <xdr:nvCxnSpPr>
        <xdr:cNvPr id="583" name="直線コネクタ 582"/>
        <xdr:cNvCxnSpPr/>
      </xdr:nvCxnSpPr>
      <xdr:spPr>
        <a:xfrm flipV="1">
          <a:off x="15481300" y="8988747"/>
          <a:ext cx="838200" cy="5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94570</xdr:rowOff>
    </xdr:from>
    <xdr:ext cx="534377" cy="259045"/>
    <xdr:sp macro="" textlink="">
      <xdr:nvSpPr>
        <xdr:cNvPr id="584" name="教育費平均値テキスト"/>
        <xdr:cNvSpPr txBox="1"/>
      </xdr:nvSpPr>
      <xdr:spPr>
        <a:xfrm>
          <a:off x="16370300" y="969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47209</xdr:rowOff>
    </xdr:from>
    <xdr:to>
      <xdr:col>81</xdr:col>
      <xdr:colOff>50800</xdr:colOff>
      <xdr:row>55</xdr:row>
      <xdr:rowOff>63530</xdr:rowOff>
    </xdr:to>
    <xdr:cxnSp macro="">
      <xdr:nvCxnSpPr>
        <xdr:cNvPr id="586" name="直線コネクタ 585"/>
        <xdr:cNvCxnSpPr/>
      </xdr:nvCxnSpPr>
      <xdr:spPr>
        <a:xfrm>
          <a:off x="14592300" y="9476959"/>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66948</xdr:rowOff>
    </xdr:from>
    <xdr:ext cx="534377" cy="259045"/>
    <xdr:sp macro="" textlink="">
      <xdr:nvSpPr>
        <xdr:cNvPr id="588" name="テキスト ボックス 587"/>
        <xdr:cNvSpPr txBox="1"/>
      </xdr:nvSpPr>
      <xdr:spPr>
        <a:xfrm>
          <a:off x="15214111" y="983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47209</xdr:rowOff>
    </xdr:from>
    <xdr:to>
      <xdr:col>76</xdr:col>
      <xdr:colOff>114300</xdr:colOff>
      <xdr:row>56</xdr:row>
      <xdr:rowOff>78129</xdr:rowOff>
    </xdr:to>
    <xdr:cxnSp macro="">
      <xdr:nvCxnSpPr>
        <xdr:cNvPr id="589" name="直線コネクタ 588"/>
        <xdr:cNvCxnSpPr/>
      </xdr:nvCxnSpPr>
      <xdr:spPr>
        <a:xfrm flipV="1">
          <a:off x="13703300" y="9476959"/>
          <a:ext cx="889000" cy="20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61266</xdr:rowOff>
    </xdr:from>
    <xdr:ext cx="534377" cy="259045"/>
    <xdr:sp macro="" textlink="">
      <xdr:nvSpPr>
        <xdr:cNvPr id="591" name="テキスト ボックス 590"/>
        <xdr:cNvSpPr txBox="1"/>
      </xdr:nvSpPr>
      <xdr:spPr>
        <a:xfrm>
          <a:off x="14325111" y="98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176</xdr:rowOff>
    </xdr:from>
    <xdr:to>
      <xdr:col>71</xdr:col>
      <xdr:colOff>177800</xdr:colOff>
      <xdr:row>56</xdr:row>
      <xdr:rowOff>78129</xdr:rowOff>
    </xdr:to>
    <xdr:cxnSp macro="">
      <xdr:nvCxnSpPr>
        <xdr:cNvPr id="592" name="直線コネクタ 591"/>
        <xdr:cNvCxnSpPr/>
      </xdr:nvCxnSpPr>
      <xdr:spPr>
        <a:xfrm>
          <a:off x="12814300" y="9258476"/>
          <a:ext cx="889000" cy="4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83610</xdr:rowOff>
    </xdr:from>
    <xdr:ext cx="534377" cy="259045"/>
    <xdr:sp macro="" textlink="">
      <xdr:nvSpPr>
        <xdr:cNvPr id="594" name="テキスト ボックス 593"/>
        <xdr:cNvSpPr txBox="1"/>
      </xdr:nvSpPr>
      <xdr:spPr>
        <a:xfrm>
          <a:off x="13436111" y="98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61436</xdr:rowOff>
    </xdr:from>
    <xdr:ext cx="534377" cy="259045"/>
    <xdr:sp macro="" textlink="">
      <xdr:nvSpPr>
        <xdr:cNvPr id="596" name="テキスト ボックス 595"/>
        <xdr:cNvSpPr txBox="1"/>
      </xdr:nvSpPr>
      <xdr:spPr>
        <a:xfrm>
          <a:off x="12547111" y="98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22547</xdr:rowOff>
    </xdr:from>
    <xdr:to>
      <xdr:col>85</xdr:col>
      <xdr:colOff>177800</xdr:colOff>
      <xdr:row>52</xdr:row>
      <xdr:rowOff>124147</xdr:rowOff>
    </xdr:to>
    <xdr:sp macro="" textlink="">
      <xdr:nvSpPr>
        <xdr:cNvPr id="602" name="楕円 601"/>
        <xdr:cNvSpPr/>
      </xdr:nvSpPr>
      <xdr:spPr>
        <a:xfrm>
          <a:off x="16268700" y="89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45424</xdr:rowOff>
    </xdr:from>
    <xdr:ext cx="599010" cy="259045"/>
    <xdr:sp macro="" textlink="">
      <xdr:nvSpPr>
        <xdr:cNvPr id="603" name="教育費該当値テキスト"/>
        <xdr:cNvSpPr txBox="1"/>
      </xdr:nvSpPr>
      <xdr:spPr>
        <a:xfrm>
          <a:off x="16370300" y="878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12730</xdr:rowOff>
    </xdr:from>
    <xdr:to>
      <xdr:col>81</xdr:col>
      <xdr:colOff>101600</xdr:colOff>
      <xdr:row>55</xdr:row>
      <xdr:rowOff>114330</xdr:rowOff>
    </xdr:to>
    <xdr:sp macro="" textlink="">
      <xdr:nvSpPr>
        <xdr:cNvPr id="604" name="楕円 603"/>
        <xdr:cNvSpPr/>
      </xdr:nvSpPr>
      <xdr:spPr>
        <a:xfrm>
          <a:off x="15430500" y="94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130857</xdr:rowOff>
    </xdr:from>
    <xdr:ext cx="599010" cy="259045"/>
    <xdr:sp macro="" textlink="">
      <xdr:nvSpPr>
        <xdr:cNvPr id="605" name="テキスト ボックス 604"/>
        <xdr:cNvSpPr txBox="1"/>
      </xdr:nvSpPr>
      <xdr:spPr>
        <a:xfrm>
          <a:off x="15181795" y="921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167859</xdr:rowOff>
    </xdr:from>
    <xdr:to>
      <xdr:col>76</xdr:col>
      <xdr:colOff>165100</xdr:colOff>
      <xdr:row>55</xdr:row>
      <xdr:rowOff>98009</xdr:rowOff>
    </xdr:to>
    <xdr:sp macro="" textlink="">
      <xdr:nvSpPr>
        <xdr:cNvPr id="606" name="楕円 605"/>
        <xdr:cNvSpPr/>
      </xdr:nvSpPr>
      <xdr:spPr>
        <a:xfrm>
          <a:off x="14541500" y="942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114536</xdr:rowOff>
    </xdr:from>
    <xdr:ext cx="599010" cy="259045"/>
    <xdr:sp macro="" textlink="">
      <xdr:nvSpPr>
        <xdr:cNvPr id="607" name="テキスト ボックス 606"/>
        <xdr:cNvSpPr txBox="1"/>
      </xdr:nvSpPr>
      <xdr:spPr>
        <a:xfrm>
          <a:off x="14292795" y="920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27329</xdr:rowOff>
    </xdr:from>
    <xdr:to>
      <xdr:col>72</xdr:col>
      <xdr:colOff>38100</xdr:colOff>
      <xdr:row>56</xdr:row>
      <xdr:rowOff>128929</xdr:rowOff>
    </xdr:to>
    <xdr:sp macro="" textlink="">
      <xdr:nvSpPr>
        <xdr:cNvPr id="608" name="楕円 607"/>
        <xdr:cNvSpPr/>
      </xdr:nvSpPr>
      <xdr:spPr>
        <a:xfrm>
          <a:off x="13652500" y="962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145456</xdr:rowOff>
    </xdr:from>
    <xdr:ext cx="534377" cy="259045"/>
    <xdr:sp macro="" textlink="">
      <xdr:nvSpPr>
        <xdr:cNvPr id="609" name="テキスト ボックス 608"/>
        <xdr:cNvSpPr txBox="1"/>
      </xdr:nvSpPr>
      <xdr:spPr>
        <a:xfrm>
          <a:off x="13436111" y="94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120826</xdr:rowOff>
    </xdr:from>
    <xdr:to>
      <xdr:col>67</xdr:col>
      <xdr:colOff>101600</xdr:colOff>
      <xdr:row>54</xdr:row>
      <xdr:rowOff>50976</xdr:rowOff>
    </xdr:to>
    <xdr:sp macro="" textlink="">
      <xdr:nvSpPr>
        <xdr:cNvPr id="610" name="楕円 609"/>
        <xdr:cNvSpPr/>
      </xdr:nvSpPr>
      <xdr:spPr>
        <a:xfrm>
          <a:off x="12763500" y="92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67503</xdr:rowOff>
    </xdr:from>
    <xdr:ext cx="599010" cy="259045"/>
    <xdr:sp macro="" textlink="">
      <xdr:nvSpPr>
        <xdr:cNvPr id="611" name="テキスト ボックス 610"/>
        <xdr:cNvSpPr txBox="1"/>
      </xdr:nvSpPr>
      <xdr:spPr>
        <a:xfrm>
          <a:off x="12514795" y="898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56631</xdr:rowOff>
    </xdr:from>
    <xdr:to>
      <xdr:col>85</xdr:col>
      <xdr:colOff>127000</xdr:colOff>
      <xdr:row>79</xdr:row>
      <xdr:rowOff>98858</xdr:rowOff>
    </xdr:to>
    <xdr:cxnSp macro="">
      <xdr:nvCxnSpPr>
        <xdr:cNvPr id="642" name="直線コネクタ 641"/>
        <xdr:cNvCxnSpPr/>
      </xdr:nvCxnSpPr>
      <xdr:spPr>
        <a:xfrm>
          <a:off x="15481300" y="13601181"/>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56631</xdr:rowOff>
    </xdr:from>
    <xdr:to>
      <xdr:col>81</xdr:col>
      <xdr:colOff>50800</xdr:colOff>
      <xdr:row>79</xdr:row>
      <xdr:rowOff>61944</xdr:rowOff>
    </xdr:to>
    <xdr:cxnSp macro="">
      <xdr:nvCxnSpPr>
        <xdr:cNvPr id="645" name="直線コネクタ 644"/>
        <xdr:cNvCxnSpPr/>
      </xdr:nvCxnSpPr>
      <xdr:spPr>
        <a:xfrm flipV="1">
          <a:off x="14592300" y="13601181"/>
          <a:ext cx="8890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61944</xdr:rowOff>
    </xdr:from>
    <xdr:to>
      <xdr:col>76</xdr:col>
      <xdr:colOff>114300</xdr:colOff>
      <xdr:row>79</xdr:row>
      <xdr:rowOff>98858</xdr:rowOff>
    </xdr:to>
    <xdr:cxnSp macro="">
      <xdr:nvCxnSpPr>
        <xdr:cNvPr id="648" name="直線コネクタ 647"/>
        <xdr:cNvCxnSpPr/>
      </xdr:nvCxnSpPr>
      <xdr:spPr>
        <a:xfrm flipV="1">
          <a:off x="13703300" y="13606494"/>
          <a:ext cx="8890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65644</xdr:rowOff>
    </xdr:from>
    <xdr:to>
      <xdr:col>71</xdr:col>
      <xdr:colOff>177800</xdr:colOff>
      <xdr:row>79</xdr:row>
      <xdr:rowOff>98858</xdr:rowOff>
    </xdr:to>
    <xdr:cxnSp macro="">
      <xdr:nvCxnSpPr>
        <xdr:cNvPr id="651" name="直線コネクタ 650"/>
        <xdr:cNvCxnSpPr/>
      </xdr:nvCxnSpPr>
      <xdr:spPr>
        <a:xfrm>
          <a:off x="12814300" y="13610194"/>
          <a:ext cx="889000" cy="3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48058</xdr:rowOff>
    </xdr:from>
    <xdr:to>
      <xdr:col>85</xdr:col>
      <xdr:colOff>177800</xdr:colOff>
      <xdr:row>79</xdr:row>
      <xdr:rowOff>149658</xdr:rowOff>
    </xdr:to>
    <xdr:sp macro="" textlink="">
      <xdr:nvSpPr>
        <xdr:cNvPr id="661" name="楕円 660"/>
        <xdr:cNvSpPr/>
      </xdr:nvSpPr>
      <xdr:spPr>
        <a:xfrm>
          <a:off x="162687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134435</xdr:rowOff>
    </xdr:from>
    <xdr:ext cx="249299" cy="259045"/>
    <xdr:sp macro="" textlink="">
      <xdr:nvSpPr>
        <xdr:cNvPr id="662" name="災害復旧費該当値テキスト"/>
        <xdr:cNvSpPr txBox="1"/>
      </xdr:nvSpPr>
      <xdr:spPr>
        <a:xfrm>
          <a:off x="16370300" y="135075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5831</xdr:rowOff>
    </xdr:from>
    <xdr:to>
      <xdr:col>81</xdr:col>
      <xdr:colOff>101600</xdr:colOff>
      <xdr:row>79</xdr:row>
      <xdr:rowOff>107431</xdr:rowOff>
    </xdr:to>
    <xdr:sp macro="" textlink="">
      <xdr:nvSpPr>
        <xdr:cNvPr id="663" name="楕円 662"/>
        <xdr:cNvSpPr/>
      </xdr:nvSpPr>
      <xdr:spPr>
        <a:xfrm>
          <a:off x="15430500" y="135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98558</xdr:rowOff>
    </xdr:from>
    <xdr:ext cx="469744" cy="259045"/>
    <xdr:sp macro="" textlink="">
      <xdr:nvSpPr>
        <xdr:cNvPr id="664" name="テキスト ボックス 663"/>
        <xdr:cNvSpPr txBox="1"/>
      </xdr:nvSpPr>
      <xdr:spPr>
        <a:xfrm>
          <a:off x="15246428" y="136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11144</xdr:rowOff>
    </xdr:from>
    <xdr:to>
      <xdr:col>76</xdr:col>
      <xdr:colOff>165100</xdr:colOff>
      <xdr:row>79</xdr:row>
      <xdr:rowOff>112744</xdr:rowOff>
    </xdr:to>
    <xdr:sp macro="" textlink="">
      <xdr:nvSpPr>
        <xdr:cNvPr id="665" name="楕円 664"/>
        <xdr:cNvSpPr/>
      </xdr:nvSpPr>
      <xdr:spPr>
        <a:xfrm>
          <a:off x="14541500" y="13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103871</xdr:rowOff>
    </xdr:from>
    <xdr:ext cx="469744" cy="259045"/>
    <xdr:sp macro="" textlink="">
      <xdr:nvSpPr>
        <xdr:cNvPr id="666" name="テキスト ボックス 665"/>
        <xdr:cNvSpPr txBox="1"/>
      </xdr:nvSpPr>
      <xdr:spPr>
        <a:xfrm>
          <a:off x="14357428" y="136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48058</xdr:rowOff>
    </xdr:from>
    <xdr:to>
      <xdr:col>72</xdr:col>
      <xdr:colOff>38100</xdr:colOff>
      <xdr:row>79</xdr:row>
      <xdr:rowOff>149658</xdr:rowOff>
    </xdr:to>
    <xdr:sp macro="" textlink="">
      <xdr:nvSpPr>
        <xdr:cNvPr id="667" name="楕円 666"/>
        <xdr:cNvSpPr/>
      </xdr:nvSpPr>
      <xdr:spPr>
        <a:xfrm>
          <a:off x="136525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140785</xdr:rowOff>
    </xdr:from>
    <xdr:ext cx="249299" cy="259045"/>
    <xdr:sp macro="" textlink="">
      <xdr:nvSpPr>
        <xdr:cNvPr id="668" name="テキスト ボックス 667"/>
        <xdr:cNvSpPr txBox="1"/>
      </xdr:nvSpPr>
      <xdr:spPr>
        <a:xfrm>
          <a:off x="13578650" y="1368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14844</xdr:rowOff>
    </xdr:from>
    <xdr:to>
      <xdr:col>67</xdr:col>
      <xdr:colOff>101600</xdr:colOff>
      <xdr:row>79</xdr:row>
      <xdr:rowOff>116444</xdr:rowOff>
    </xdr:to>
    <xdr:sp macro="" textlink="">
      <xdr:nvSpPr>
        <xdr:cNvPr id="669" name="楕円 668"/>
        <xdr:cNvSpPr/>
      </xdr:nvSpPr>
      <xdr:spPr>
        <a:xfrm>
          <a:off x="12763500" y="135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107571</xdr:rowOff>
    </xdr:from>
    <xdr:ext cx="469744" cy="259045"/>
    <xdr:sp macro="" textlink="">
      <xdr:nvSpPr>
        <xdr:cNvPr id="670" name="テキスト ボックス 669"/>
        <xdr:cNvSpPr txBox="1"/>
      </xdr:nvSpPr>
      <xdr:spPr>
        <a:xfrm>
          <a:off x="12579428" y="1365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50953</xdr:rowOff>
    </xdr:from>
    <xdr:to>
      <xdr:col>85</xdr:col>
      <xdr:colOff>127000</xdr:colOff>
      <xdr:row>94</xdr:row>
      <xdr:rowOff>57649</xdr:rowOff>
    </xdr:to>
    <xdr:cxnSp macro="">
      <xdr:nvCxnSpPr>
        <xdr:cNvPr id="702" name="直線コネクタ 701"/>
        <xdr:cNvCxnSpPr/>
      </xdr:nvCxnSpPr>
      <xdr:spPr>
        <a:xfrm flipV="1">
          <a:off x="15481300" y="16167253"/>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135013</xdr:rowOff>
    </xdr:from>
    <xdr:to>
      <xdr:col>81</xdr:col>
      <xdr:colOff>50800</xdr:colOff>
      <xdr:row>94</xdr:row>
      <xdr:rowOff>57649</xdr:rowOff>
    </xdr:to>
    <xdr:cxnSp macro="">
      <xdr:nvCxnSpPr>
        <xdr:cNvPr id="705" name="直線コネクタ 704"/>
        <xdr:cNvCxnSpPr/>
      </xdr:nvCxnSpPr>
      <xdr:spPr>
        <a:xfrm>
          <a:off x="14592300" y="16079863"/>
          <a:ext cx="889000" cy="9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33026</xdr:rowOff>
    </xdr:from>
    <xdr:to>
      <xdr:col>76</xdr:col>
      <xdr:colOff>114300</xdr:colOff>
      <xdr:row>93</xdr:row>
      <xdr:rowOff>135013</xdr:rowOff>
    </xdr:to>
    <xdr:cxnSp macro="">
      <xdr:nvCxnSpPr>
        <xdr:cNvPr id="708" name="直線コネクタ 707"/>
        <xdr:cNvCxnSpPr/>
      </xdr:nvCxnSpPr>
      <xdr:spPr>
        <a:xfrm>
          <a:off x="13703300" y="15806426"/>
          <a:ext cx="889000" cy="27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662</xdr:rowOff>
    </xdr:from>
    <xdr:to>
      <xdr:col>71</xdr:col>
      <xdr:colOff>177800</xdr:colOff>
      <xdr:row>92</xdr:row>
      <xdr:rowOff>33026</xdr:rowOff>
    </xdr:to>
    <xdr:cxnSp macro="">
      <xdr:nvCxnSpPr>
        <xdr:cNvPr id="711" name="直線コネクタ 710"/>
        <xdr:cNvCxnSpPr/>
      </xdr:nvCxnSpPr>
      <xdr:spPr>
        <a:xfrm>
          <a:off x="12814300" y="15774062"/>
          <a:ext cx="8890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xdr:rowOff>
    </xdr:from>
    <xdr:to>
      <xdr:col>85</xdr:col>
      <xdr:colOff>177800</xdr:colOff>
      <xdr:row>94</xdr:row>
      <xdr:rowOff>101753</xdr:rowOff>
    </xdr:to>
    <xdr:sp macro="" textlink="">
      <xdr:nvSpPr>
        <xdr:cNvPr id="721" name="楕円 720"/>
        <xdr:cNvSpPr/>
      </xdr:nvSpPr>
      <xdr:spPr>
        <a:xfrm>
          <a:off x="16268700" y="161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23030</xdr:rowOff>
    </xdr:from>
    <xdr:ext cx="534377" cy="259045"/>
    <xdr:sp macro="" textlink="">
      <xdr:nvSpPr>
        <xdr:cNvPr id="722" name="公債費該当値テキスト"/>
        <xdr:cNvSpPr txBox="1"/>
      </xdr:nvSpPr>
      <xdr:spPr>
        <a:xfrm>
          <a:off x="16370300" y="1596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6849</xdr:rowOff>
    </xdr:from>
    <xdr:to>
      <xdr:col>81</xdr:col>
      <xdr:colOff>101600</xdr:colOff>
      <xdr:row>94</xdr:row>
      <xdr:rowOff>108449</xdr:rowOff>
    </xdr:to>
    <xdr:sp macro="" textlink="">
      <xdr:nvSpPr>
        <xdr:cNvPr id="723" name="楕円 722"/>
        <xdr:cNvSpPr/>
      </xdr:nvSpPr>
      <xdr:spPr>
        <a:xfrm>
          <a:off x="15430500" y="1612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99576</xdr:rowOff>
    </xdr:from>
    <xdr:ext cx="534377" cy="259045"/>
    <xdr:sp macro="" textlink="">
      <xdr:nvSpPr>
        <xdr:cNvPr id="724" name="テキスト ボックス 723"/>
        <xdr:cNvSpPr txBox="1"/>
      </xdr:nvSpPr>
      <xdr:spPr>
        <a:xfrm>
          <a:off x="15214111" y="162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84213</xdr:rowOff>
    </xdr:from>
    <xdr:to>
      <xdr:col>76</xdr:col>
      <xdr:colOff>165100</xdr:colOff>
      <xdr:row>94</xdr:row>
      <xdr:rowOff>14363</xdr:rowOff>
    </xdr:to>
    <xdr:sp macro="" textlink="">
      <xdr:nvSpPr>
        <xdr:cNvPr id="725" name="楕円 724"/>
        <xdr:cNvSpPr/>
      </xdr:nvSpPr>
      <xdr:spPr>
        <a:xfrm>
          <a:off x="14541500" y="160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30890</xdr:rowOff>
    </xdr:from>
    <xdr:ext cx="534377" cy="259045"/>
    <xdr:sp macro="" textlink="">
      <xdr:nvSpPr>
        <xdr:cNvPr id="726" name="テキスト ボックス 725"/>
        <xdr:cNvSpPr txBox="1"/>
      </xdr:nvSpPr>
      <xdr:spPr>
        <a:xfrm>
          <a:off x="14325111" y="1580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153676</xdr:rowOff>
    </xdr:from>
    <xdr:to>
      <xdr:col>72</xdr:col>
      <xdr:colOff>38100</xdr:colOff>
      <xdr:row>92</xdr:row>
      <xdr:rowOff>83826</xdr:rowOff>
    </xdr:to>
    <xdr:sp macro="" textlink="">
      <xdr:nvSpPr>
        <xdr:cNvPr id="727" name="楕円 726"/>
        <xdr:cNvSpPr/>
      </xdr:nvSpPr>
      <xdr:spPr>
        <a:xfrm>
          <a:off x="13652500" y="157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100353</xdr:rowOff>
    </xdr:from>
    <xdr:ext cx="534377" cy="259045"/>
    <xdr:sp macro="" textlink="">
      <xdr:nvSpPr>
        <xdr:cNvPr id="728" name="テキスト ボックス 727"/>
        <xdr:cNvSpPr txBox="1"/>
      </xdr:nvSpPr>
      <xdr:spPr>
        <a:xfrm>
          <a:off x="13436111" y="155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121312</xdr:rowOff>
    </xdr:from>
    <xdr:to>
      <xdr:col>67</xdr:col>
      <xdr:colOff>101600</xdr:colOff>
      <xdr:row>92</xdr:row>
      <xdr:rowOff>51462</xdr:rowOff>
    </xdr:to>
    <xdr:sp macro="" textlink="">
      <xdr:nvSpPr>
        <xdr:cNvPr id="729" name="楕円 728"/>
        <xdr:cNvSpPr/>
      </xdr:nvSpPr>
      <xdr:spPr>
        <a:xfrm>
          <a:off x="12763500" y="1572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67989</xdr:rowOff>
    </xdr:from>
    <xdr:ext cx="534377" cy="259045"/>
    <xdr:sp macro="" textlink="">
      <xdr:nvSpPr>
        <xdr:cNvPr id="730" name="テキスト ボックス 729"/>
        <xdr:cNvSpPr txBox="1"/>
      </xdr:nvSpPr>
      <xdr:spPr>
        <a:xfrm>
          <a:off x="12547111" y="1549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１８７，６５９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１１９，３３０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これは、耐震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に伴う小学校改築・改修事業等の大規模事業は行われて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おり、１校が平成３０年度内の完成としていたため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７７，２４７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今後は、現在進行している大規模事業の終了後、公共施設等総合管理計画に基づき、事業の取捨選択を徹底することにより投資的事業の縮減を図っていくこととしている。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財政調整基金残高は、標準財政規模比で</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０．７４</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２０．６６</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これは、一定の基金残高を確保しつつ、予算積立や歳計剰余処分に係るものを財政調整基金及び減債基金に積立て財源確保を図ったことによるものである。今後も、将来的に持続可能な健全財政の運営に向けてより一層の歳出削減を図り、基金残高の維持・確保に努める。</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０．４５％増加し３．８４％となっており、毎年度</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１億円以上</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超えている状況である。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これは、町税等の収入見込額を堅く見積もっていること</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や歳出予算に対する執行額の残により</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が生じている。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今後も同程度で推移するものと考えられる</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が可能な限り実質収支額を増加できるよう歳入の確保及び経費節減に努めていく。</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実質単年度収支は、標準財政規模比で</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２．３６</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改善され▲１．２６％となっている。</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これは、財政調整基金の</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積立額の</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対する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全会計の合計で８．８１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０．０３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、すべての会計において実質収支額の黒字及び資金剰余額となっており、連結決算における実質収支額は黒字となっている。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主な構成割合は、一般会計が３．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％で最も多く、次に上水道事業会計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３．０５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保険特別会計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及び農業集落排水事業については、赤字は発生していないものの一般会計からの繰入額が繰入基準額を大幅に上回っており、独立採算の原則に立ち返った料金の改定や加入率の向上に努め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今後も、赤字決算とならないよう、歳入の確保に努めるとともに、歳出の削減に努める。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額は平成２１年度から実施している繰上償還により償還のピークは過ぎたものの、今後も高い水準で推移していく。将来的に安定した財政運営をしていくために、投資的事業の縮減を図り、新規地方債の発行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年々増加している。下水道事業おいては、独立採算の原則に立ち返った料金の改定や加入率の向上に努め健全化を図ることはもちろんのこと、今後の建設事業についても区域の見直し等抜本的な見直し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算入公債費は、合併特例事業債、臨時財政対策債の償還額の増加に伴い、算入公債費等もそれに併せて年々増加していたが、合併特例事業債の償還減により減少傾向にある。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実質公債費比率の分子は減少してきているが、これは、任意の繰上償還による元利償還金の減少によるものである。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増加傾向に転じてきているため、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今後も新規地方債の発行の抑制を図り分子の減少に努める。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満期一括償還地方債の償還財源としての積立は特になし。</a:t>
          </a:r>
          <a:endParaRPr kumimoji="1" lang="en-US" altLang="ja-JP" sz="11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６４７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lang="ja-JP" altLang="ja-JP" sz="1100" b="0" i="0" baseline="0">
              <a:solidFill>
                <a:schemeClr val="dk1"/>
              </a:solidFill>
              <a:effectLst/>
              <a:latin typeface="+mn-lt"/>
              <a:ea typeface="+mn-ea"/>
              <a:cs typeface="+mn-cs"/>
            </a:rPr>
            <a:t>任意の繰上償還の実施によ</a:t>
          </a:r>
          <a:r>
            <a:rPr lang="ja-JP" altLang="en-US" sz="1100" b="0" i="0" baseline="0">
              <a:solidFill>
                <a:schemeClr val="dk1"/>
              </a:solidFill>
              <a:effectLst/>
              <a:latin typeface="+mn-lt"/>
              <a:ea typeface="+mn-ea"/>
              <a:cs typeface="+mn-cs"/>
            </a:rPr>
            <a:t>り減少傾向であったものの、中学校の改築・改修事業等の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大規模事業に伴い地方債の発行が増加した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影響している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増加傾向にある。これは、公共下水道事業会計の公営企業債等繰入見込額が、増加したことによるものである。今後は、独立採算の原則に立ち返った料金の改定や加入率の向上に努め健全化を図ることはもちろんのこと、今後の建設事業についても区域の見直し等抜本的な見直し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翌年度以降も新規地方債の発行により上昇していくことが考えられるため、これまで以上に公債費の適正化に取組み、将来負担の減少に努める。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年度末の基金残高額は年々減少しており、対前年度比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百万円減少している。これは、予算調整による財政調整基金の繰入の増加及びその他特定目的基金の対象事業である医療費助成事業や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がん検診</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事業などソフト事業への繰入が増加していることによる。また、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小学校の改築・改修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事業に基金が充てられたことも減少している要因である。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の対象事業の見直しを行い有効的な基金の活用に努める。同時に、社会情勢の変化に対応すべく行政自らが組織機構及び事務事業の見直し、公共施設等の利用の在り方や統廃合等も含め合理化を図り</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会計全体の歳出額の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抑制し財政の健全化に努める。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合併振興基金　　　　　 ・・・住民の連帯強化及び地域振興に要する事業経費に充当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・・・公共施設等の整備に要する事業経費に充当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助成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事業基金　・・・就学前児から小学生までの医療費助成事業に充当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　　　・・・がん検診事業に充当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学校教育支援員設置事業基金・・・町内の小・中学校に配置している学校教育支援員賃金に充当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生の給食費給付金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に充当</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その他の特定目的基金は、年度末残高が前年度比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がん検診事業基金の増額積立と</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学校給食費給付金交付事業基金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を新たに設置したこと等により積立金は増加したが、小学校改築・改修事業について合併振興基金を充当したことなどにより結果的に前年度とほぼ同額の年度末基金残額となっている。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医療費助成事業やがん検診基金積立の原資となる交付金等が限定的な期間での交付であるため、交付期間満了になった場合の事業の在り方を検討しておく必要がある。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規模で事業を実施する場合、新たな財源がないかぎり一般財源での対応が必要であり今後の財政に大きく影響すると予想される。また、公共施設の老朽化による対応も発生すると思われるため、引き続き歳出の削減に努め有効的に基金の活用を図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財政調整基金は、年度末の基金残高が減少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傾向であったものの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している。これは、減債基金やその他特定目的基金の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取崩し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状況等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の影響もあるが、財政調整基金への積立額が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２３９百万円増加しており年度末基金残高を前年度並みに確保することができた。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財政調整基金の目安としては、予算規模の１割程度（１０億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程度）を確保していきたい。</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しかしながら、一部事務組合に対する負担金の増加が予想されるため、</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将来的に持続可能な健全財政の運営に向けて、より一層の歳出削減を図りながら基金残高の維持・確保に努める。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５０百万円減少している。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これは、起債償還財源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として取崩しした金額が対前年度比２００百万円増加したことが要因である。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歳計剰余金の処分等も含め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財政状況を考慮し財政調整基金とバランスをとりながら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減債基金への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行ったが、年度末基金残高が減少することとなった。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減債基金は、財政調整基金とバランスをとりながら、確実な償還に対する財源を確保するため、可能な限り、年間償還額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の２分の１程度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程度）を目標として積立していきたい。</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当町では、現在、個別施設計画を策定している段階であり、平成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年度に策定した公共施設等総合管理計画と併せ、老朽化した施設への対策を講じてい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くこととしている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施設の集約化や除去が進んでいない状況であるため、有形固定資産減価償却率は類似団体と比較して高い水準にはあるが、施設の集約化や除去等への対応も含め当該計画に基づき適正に取り組んでいく。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64" name="直線コネクタ 63"/>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5"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6" name="直線コネクタ 65"/>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67"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68" name="直線コネクタ 67"/>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69" name="有形固定資産減価償却率平均値テキスト"/>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0" name="フローチャート: 判断 69"/>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1" name="フローチャート: 判断 70"/>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72" name="フローチャート: 判断 71"/>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73" name="フローチャート: 判断 72"/>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25612</xdr:rowOff>
    </xdr:from>
    <xdr:to>
      <xdr:col>19</xdr:col>
      <xdr:colOff>187325</xdr:colOff>
      <xdr:row>26</xdr:row>
      <xdr:rowOff>127212</xdr:rowOff>
    </xdr:to>
    <xdr:sp macro="" textlink="">
      <xdr:nvSpPr>
        <xdr:cNvPr id="79" name="楕円 78"/>
        <xdr:cNvSpPr/>
      </xdr:nvSpPr>
      <xdr:spPr>
        <a:xfrm>
          <a:off x="4000500" y="525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44873</xdr:rowOff>
    </xdr:from>
    <xdr:to>
      <xdr:col>15</xdr:col>
      <xdr:colOff>187325</xdr:colOff>
      <xdr:row>27</xdr:row>
      <xdr:rowOff>146473</xdr:rowOff>
    </xdr:to>
    <xdr:sp macro="" textlink="">
      <xdr:nvSpPr>
        <xdr:cNvPr id="80" name="楕円 79"/>
        <xdr:cNvSpPr/>
      </xdr:nvSpPr>
      <xdr:spPr>
        <a:xfrm>
          <a:off x="3238500" y="5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76412</xdr:rowOff>
    </xdr:from>
    <xdr:to>
      <xdr:col>19</xdr:col>
      <xdr:colOff>136525</xdr:colOff>
      <xdr:row>27</xdr:row>
      <xdr:rowOff>95673</xdr:rowOff>
    </xdr:to>
    <xdr:cxnSp macro="">
      <xdr:nvCxnSpPr>
        <xdr:cNvPr id="81" name="直線コネクタ 80"/>
        <xdr:cNvCxnSpPr/>
      </xdr:nvCxnSpPr>
      <xdr:spPr>
        <a:xfrm flipV="1">
          <a:off x="3289300" y="5305637"/>
          <a:ext cx="762000" cy="19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21395</xdr:rowOff>
    </xdr:from>
    <xdr:ext cx="405111" cy="259045"/>
    <xdr:sp macro="" textlink="">
      <xdr:nvSpPr>
        <xdr:cNvPr id="82" name="n_1aveValue有形固定資産減価償却率"/>
        <xdr:cNvSpPr txBox="1"/>
      </xdr:nvSpPr>
      <xdr:spPr>
        <a:xfrm>
          <a:off x="38360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111354</xdr:rowOff>
    </xdr:from>
    <xdr:ext cx="405111" cy="259045"/>
    <xdr:sp macro="" textlink="">
      <xdr:nvSpPr>
        <xdr:cNvPr id="83" name="n_2aveValue有形固定資産減価償却率"/>
        <xdr:cNvSpPr txBox="1"/>
      </xdr:nvSpPr>
      <xdr:spPr>
        <a:xfrm>
          <a:off x="3086744" y="58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84"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143739</xdr:rowOff>
    </xdr:from>
    <xdr:ext cx="405111" cy="259045"/>
    <xdr:sp macro="" textlink="">
      <xdr:nvSpPr>
        <xdr:cNvPr id="85" name="n_1mainValue有形固定資産減価償却率"/>
        <xdr:cNvSpPr txBox="1"/>
      </xdr:nvSpPr>
      <xdr:spPr>
        <a:xfrm>
          <a:off x="3836044" y="503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163000</xdr:rowOff>
    </xdr:from>
    <xdr:ext cx="405111" cy="259045"/>
    <xdr:sp macro="" textlink="">
      <xdr:nvSpPr>
        <xdr:cNvPr id="86" name="n_2mainValue有形固定資産減価償却率"/>
        <xdr:cNvSpPr txBox="1"/>
      </xdr:nvSpPr>
      <xdr:spPr>
        <a:xfrm>
          <a:off x="3086744"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は類似団体と比較して高い水準となっている。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が前年より増加したことに起因したものであり、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比較して高い水準にある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可能な限り新規地方債の発行の抑制を行い、地方債現在高の減少に努め、将来負担額及び債務償還比率が改善できるよう取り組んでいく。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2" name="テキスト ボックス 101"/>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4" name="テキスト ボックス 103"/>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2" name="テキスト ボックス 111"/>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18" name="直線コネクタ 117"/>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19"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20" name="直線コネクタ 119"/>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21"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22" name="直線コネクタ 121"/>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121783</xdr:rowOff>
    </xdr:from>
    <xdr:ext cx="469744" cy="259045"/>
    <xdr:sp macro="" textlink="">
      <xdr:nvSpPr>
        <xdr:cNvPr id="123" name="債務償還比率平均値テキスト"/>
        <xdr:cNvSpPr txBox="1"/>
      </xdr:nvSpPr>
      <xdr:spPr>
        <a:xfrm>
          <a:off x="14846300" y="6208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24" name="フローチャート: 判断 123"/>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25" name="フローチャート: 判断 124"/>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135264</xdr:rowOff>
    </xdr:from>
    <xdr:to>
      <xdr:col>76</xdr:col>
      <xdr:colOff>73025</xdr:colOff>
      <xdr:row>30</xdr:row>
      <xdr:rowOff>65414</xdr:rowOff>
    </xdr:to>
    <xdr:sp macro="" textlink="">
      <xdr:nvSpPr>
        <xdr:cNvPr id="131" name="楕円 130"/>
        <xdr:cNvSpPr/>
      </xdr:nvSpPr>
      <xdr:spPr>
        <a:xfrm>
          <a:off x="14744700" y="58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158141</xdr:rowOff>
    </xdr:from>
    <xdr:ext cx="469744" cy="259045"/>
    <xdr:sp macro="" textlink="">
      <xdr:nvSpPr>
        <xdr:cNvPr id="132" name="債務償還比率該当値テキスト"/>
        <xdr:cNvSpPr txBox="1"/>
      </xdr:nvSpPr>
      <xdr:spPr>
        <a:xfrm>
          <a:off x="14846300" y="573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12083</xdr:rowOff>
    </xdr:from>
    <xdr:to>
      <xdr:col>72</xdr:col>
      <xdr:colOff>123825</xdr:colOff>
      <xdr:row>30</xdr:row>
      <xdr:rowOff>113683</xdr:rowOff>
    </xdr:to>
    <xdr:sp macro="" textlink="">
      <xdr:nvSpPr>
        <xdr:cNvPr id="133" name="楕円 132"/>
        <xdr:cNvSpPr/>
      </xdr:nvSpPr>
      <xdr:spPr>
        <a:xfrm>
          <a:off x="14033500" y="59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14614</xdr:rowOff>
    </xdr:from>
    <xdr:to>
      <xdr:col>76</xdr:col>
      <xdr:colOff>22225</xdr:colOff>
      <xdr:row>30</xdr:row>
      <xdr:rowOff>62883</xdr:rowOff>
    </xdr:to>
    <xdr:cxnSp macro="">
      <xdr:nvCxnSpPr>
        <xdr:cNvPr id="134" name="直線コネクタ 133"/>
        <xdr:cNvCxnSpPr/>
      </xdr:nvCxnSpPr>
      <xdr:spPr>
        <a:xfrm flipV="1">
          <a:off x="14084300" y="5929639"/>
          <a:ext cx="711200" cy="4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77587</xdr:rowOff>
    </xdr:from>
    <xdr:ext cx="469744" cy="259045"/>
    <xdr:sp macro="" textlink="">
      <xdr:nvSpPr>
        <xdr:cNvPr id="135" name="n_1aveValue債務償還比率"/>
        <xdr:cNvSpPr txBox="1"/>
      </xdr:nvSpPr>
      <xdr:spPr>
        <a:xfrm>
          <a:off x="13836727" y="633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130210</xdr:rowOff>
    </xdr:from>
    <xdr:ext cx="469744" cy="259045"/>
    <xdr:sp macro="" textlink="">
      <xdr:nvSpPr>
        <xdr:cNvPr id="136" name="n_1mainValue債務償還比率"/>
        <xdr:cNvSpPr txBox="1"/>
      </xdr:nvSpPr>
      <xdr:spPr>
        <a:xfrm>
          <a:off x="13836727" y="570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36</xdr:row>
      <xdr:rowOff>57150</xdr:rowOff>
    </xdr:from>
    <xdr:to>
      <xdr:col>24</xdr:col>
      <xdr:colOff>62865</xdr:colOff>
      <xdr:row>41</xdr:row>
      <xdr:rowOff>59055</xdr:rowOff>
    </xdr:to>
    <xdr:cxnSp macro="">
      <xdr:nvCxnSpPr>
        <xdr:cNvPr id="56" name="直線コネクタ 55"/>
        <xdr:cNvCxnSpPr/>
      </xdr:nvCxnSpPr>
      <xdr:spPr>
        <a:xfrm flipV="1">
          <a:off x="4634865" y="6229350"/>
          <a:ext cx="0" cy="85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62882</xdr:rowOff>
    </xdr:from>
    <xdr:ext cx="405111" cy="259045"/>
    <xdr:sp macro="" textlink="">
      <xdr:nvSpPr>
        <xdr:cNvPr id="57" name="【道路】&#10;有形固定資産減価償却率最小値テキスト"/>
        <xdr:cNvSpPr txBox="1"/>
      </xdr:nvSpPr>
      <xdr:spPr>
        <a:xfrm>
          <a:off x="4673600"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59055</xdr:rowOff>
    </xdr:from>
    <xdr:to>
      <xdr:col>24</xdr:col>
      <xdr:colOff>152400</xdr:colOff>
      <xdr:row>41</xdr:row>
      <xdr:rowOff>59055</xdr:rowOff>
    </xdr:to>
    <xdr:cxnSp macro="">
      <xdr:nvCxnSpPr>
        <xdr:cNvPr id="58" name="直線コネクタ 57"/>
        <xdr:cNvCxnSpPr/>
      </xdr:nvCxnSpPr>
      <xdr:spPr>
        <a:xfrm>
          <a:off x="4546600" y="708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3827</xdr:rowOff>
    </xdr:from>
    <xdr:ext cx="405111" cy="259045"/>
    <xdr:sp macro="" textlink="">
      <xdr:nvSpPr>
        <xdr:cNvPr id="59" name="【道路】&#10;有形固定資産減価償却率最大値テキスト"/>
        <xdr:cNvSpPr txBox="1"/>
      </xdr:nvSpPr>
      <xdr:spPr>
        <a:xfrm>
          <a:off x="4673600"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57150</xdr:rowOff>
    </xdr:from>
    <xdr:to>
      <xdr:col>24</xdr:col>
      <xdr:colOff>152400</xdr:colOff>
      <xdr:row>36</xdr:row>
      <xdr:rowOff>57150</xdr:rowOff>
    </xdr:to>
    <xdr:cxnSp macro="">
      <xdr:nvCxnSpPr>
        <xdr:cNvPr id="60" name="直線コネクタ 59"/>
        <xdr:cNvCxnSpPr/>
      </xdr:nvCxnSpPr>
      <xdr:spPr>
        <a:xfrm>
          <a:off x="4546600" y="622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15875</xdr:rowOff>
    </xdr:from>
    <xdr:to>
      <xdr:col>15</xdr:col>
      <xdr:colOff>101600</xdr:colOff>
      <xdr:row>38</xdr:row>
      <xdr:rowOff>117475</xdr:rowOff>
    </xdr:to>
    <xdr:sp macro="" textlink="">
      <xdr:nvSpPr>
        <xdr:cNvPr id="64" name="フローチャート: 判断 63"/>
        <xdr:cNvSpPr/>
      </xdr:nvSpPr>
      <xdr:spPr>
        <a:xfrm>
          <a:off x="2857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151130</xdr:rowOff>
    </xdr:from>
    <xdr:to>
      <xdr:col>10</xdr:col>
      <xdr:colOff>165100</xdr:colOff>
      <xdr:row>38</xdr:row>
      <xdr:rowOff>81280</xdr:rowOff>
    </xdr:to>
    <xdr:sp macro="" textlink="">
      <xdr:nvSpPr>
        <xdr:cNvPr id="65" name="フローチャート: 判断 64"/>
        <xdr:cNvSpPr/>
      </xdr:nvSpPr>
      <xdr:spPr>
        <a:xfrm>
          <a:off x="196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84455</xdr:rowOff>
    </xdr:from>
    <xdr:to>
      <xdr:col>20</xdr:col>
      <xdr:colOff>38100</xdr:colOff>
      <xdr:row>34</xdr:row>
      <xdr:rowOff>14605</xdr:rowOff>
    </xdr:to>
    <xdr:sp macro="" textlink="">
      <xdr:nvSpPr>
        <xdr:cNvPr id="71" name="楕円 70"/>
        <xdr:cNvSpPr/>
      </xdr:nvSpPr>
      <xdr:spPr>
        <a:xfrm>
          <a:off x="3746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99695</xdr:rowOff>
    </xdr:from>
    <xdr:to>
      <xdr:col>15</xdr:col>
      <xdr:colOff>101600</xdr:colOff>
      <xdr:row>34</xdr:row>
      <xdr:rowOff>29845</xdr:rowOff>
    </xdr:to>
    <xdr:sp macro="" textlink="">
      <xdr:nvSpPr>
        <xdr:cNvPr id="72" name="楕円 71"/>
        <xdr:cNvSpPr/>
      </xdr:nvSpPr>
      <xdr:spPr>
        <a:xfrm>
          <a:off x="2857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135255</xdr:rowOff>
    </xdr:from>
    <xdr:to>
      <xdr:col>19</xdr:col>
      <xdr:colOff>177800</xdr:colOff>
      <xdr:row>33</xdr:row>
      <xdr:rowOff>150495</xdr:rowOff>
    </xdr:to>
    <xdr:cxnSp macro="">
      <xdr:nvCxnSpPr>
        <xdr:cNvPr id="73" name="直線コネクタ 72"/>
        <xdr:cNvCxnSpPr/>
      </xdr:nvCxnSpPr>
      <xdr:spPr>
        <a:xfrm flipV="1">
          <a:off x="2908300" y="5793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76217</xdr:rowOff>
    </xdr:from>
    <xdr:ext cx="405111" cy="259045"/>
    <xdr:sp macro="" textlink="">
      <xdr:nvSpPr>
        <xdr:cNvPr id="74" name="n_1ave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108602</xdr:rowOff>
    </xdr:from>
    <xdr:ext cx="405111" cy="259045"/>
    <xdr:sp macro="" textlink="">
      <xdr:nvSpPr>
        <xdr:cNvPr id="75" name="n_2aveValue【道路】&#10;有形固定資産減価償却率"/>
        <xdr:cNvSpPr txBox="1"/>
      </xdr:nvSpPr>
      <xdr:spPr>
        <a:xfrm>
          <a:off x="2705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97807</xdr:rowOff>
    </xdr:from>
    <xdr:ext cx="405111" cy="259045"/>
    <xdr:sp macro="" textlink="">
      <xdr:nvSpPr>
        <xdr:cNvPr id="76" name="n_3aveValue【道路】&#10;有形固定資産減価償却率"/>
        <xdr:cNvSpPr txBox="1"/>
      </xdr:nvSpPr>
      <xdr:spPr>
        <a:xfrm>
          <a:off x="1816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31132</xdr:rowOff>
    </xdr:from>
    <xdr:ext cx="405111" cy="259045"/>
    <xdr:sp macro="" textlink="">
      <xdr:nvSpPr>
        <xdr:cNvPr id="77" name="n_1mainValue【道路】&#10;有形固定資産減価償却率"/>
        <xdr:cNvSpPr txBox="1"/>
      </xdr:nvSpPr>
      <xdr:spPr>
        <a:xfrm>
          <a:off x="3582044" y="55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46372</xdr:rowOff>
    </xdr:from>
    <xdr:ext cx="405111" cy="259045"/>
    <xdr:sp macro="" textlink="">
      <xdr:nvSpPr>
        <xdr:cNvPr id="78" name="n_2mainValue【道路】&#10;有形固定資産減価償却率"/>
        <xdr:cNvSpPr txBox="1"/>
      </xdr:nvSpPr>
      <xdr:spPr>
        <a:xfrm>
          <a:off x="27057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2" name="テキスト ボックス 9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4" name="テキスト ボックス 9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6" name="テキスト ボックス 9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8" name="テキスト ボックス 97"/>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0" name="テキスト ボックス 9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04" name="直線コネクタ 103"/>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05"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06" name="直線コネクタ 105"/>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07"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08" name="直線コネクタ 107"/>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169987</xdr:rowOff>
    </xdr:from>
    <xdr:ext cx="534377" cy="259045"/>
    <xdr:sp macro="" textlink="">
      <xdr:nvSpPr>
        <xdr:cNvPr id="109" name="【道路】&#10;一人当たり延長平均値テキスト"/>
        <xdr:cNvSpPr txBox="1"/>
      </xdr:nvSpPr>
      <xdr:spPr>
        <a:xfrm>
          <a:off x="10515600" y="668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0" name="フローチャート: 判断 109"/>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1" name="フローチャート: 判断 110"/>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2" name="フローチャート: 判断 111"/>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3" name="フローチャート: 判断 112"/>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17867</xdr:rowOff>
    </xdr:from>
    <xdr:to>
      <xdr:col>50</xdr:col>
      <xdr:colOff>165100</xdr:colOff>
      <xdr:row>40</xdr:row>
      <xdr:rowOff>119467</xdr:rowOff>
    </xdr:to>
    <xdr:sp macro="" textlink="">
      <xdr:nvSpPr>
        <xdr:cNvPr id="119" name="楕円 118"/>
        <xdr:cNvSpPr/>
      </xdr:nvSpPr>
      <xdr:spPr>
        <a:xfrm>
          <a:off x="9588500" y="68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27327</xdr:rowOff>
    </xdr:from>
    <xdr:to>
      <xdr:col>46</xdr:col>
      <xdr:colOff>38100</xdr:colOff>
      <xdr:row>40</xdr:row>
      <xdr:rowOff>128927</xdr:rowOff>
    </xdr:to>
    <xdr:sp macro="" textlink="">
      <xdr:nvSpPr>
        <xdr:cNvPr id="120" name="楕円 119"/>
        <xdr:cNvSpPr/>
      </xdr:nvSpPr>
      <xdr:spPr>
        <a:xfrm>
          <a:off x="8699500" y="68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68667</xdr:rowOff>
    </xdr:from>
    <xdr:to>
      <xdr:col>50</xdr:col>
      <xdr:colOff>114300</xdr:colOff>
      <xdr:row>40</xdr:row>
      <xdr:rowOff>78127</xdr:rowOff>
    </xdr:to>
    <xdr:cxnSp macro="">
      <xdr:nvCxnSpPr>
        <xdr:cNvPr id="121" name="直線コネクタ 120"/>
        <xdr:cNvCxnSpPr/>
      </xdr:nvCxnSpPr>
      <xdr:spPr>
        <a:xfrm flipV="1">
          <a:off x="8750300" y="6926667"/>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22"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79453</xdr:rowOff>
    </xdr:from>
    <xdr:ext cx="534377" cy="259045"/>
    <xdr:sp macro="" textlink="">
      <xdr:nvSpPr>
        <xdr:cNvPr id="123" name="n_2aveValue【道路】&#10;一人当たり延長"/>
        <xdr:cNvSpPr txBox="1"/>
      </xdr:nvSpPr>
      <xdr:spPr>
        <a:xfrm>
          <a:off x="8483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24"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110594</xdr:rowOff>
    </xdr:from>
    <xdr:ext cx="534377" cy="259045"/>
    <xdr:sp macro="" textlink="">
      <xdr:nvSpPr>
        <xdr:cNvPr id="125" name="n_1mainValue【道路】&#10;一人当たり延長"/>
        <xdr:cNvSpPr txBox="1"/>
      </xdr:nvSpPr>
      <xdr:spPr>
        <a:xfrm>
          <a:off x="9359411" y="69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120054</xdr:rowOff>
    </xdr:from>
    <xdr:ext cx="534377" cy="259045"/>
    <xdr:sp macro="" textlink="">
      <xdr:nvSpPr>
        <xdr:cNvPr id="126" name="n_2mainValue【道路】&#10;一人当たり延長"/>
        <xdr:cNvSpPr txBox="1"/>
      </xdr:nvSpPr>
      <xdr:spPr>
        <a:xfrm>
          <a:off x="8483111" y="69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49" name="直線コネクタ 148"/>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50"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51" name="直線コネクタ 150"/>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52"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53" name="直線コネクタ 152"/>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54" name="【橋りょう・トンネル】&#10;有形固定資産減価償却率平均値テキスト"/>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55" name="フローチャート: 判断 154"/>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56" name="フローチャート: 判断 155"/>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57" name="フローチャート: 判断 156"/>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58" name="フローチャート: 判断 157"/>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157226</xdr:rowOff>
    </xdr:from>
    <xdr:to>
      <xdr:col>20</xdr:col>
      <xdr:colOff>38100</xdr:colOff>
      <xdr:row>63</xdr:row>
      <xdr:rowOff>87376</xdr:rowOff>
    </xdr:to>
    <xdr:sp macro="" textlink="">
      <xdr:nvSpPr>
        <xdr:cNvPr id="164" name="楕円 163"/>
        <xdr:cNvSpPr/>
      </xdr:nvSpPr>
      <xdr:spPr>
        <a:xfrm>
          <a:off x="3746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157226</xdr:rowOff>
    </xdr:from>
    <xdr:to>
      <xdr:col>15</xdr:col>
      <xdr:colOff>101600</xdr:colOff>
      <xdr:row>63</xdr:row>
      <xdr:rowOff>87376</xdr:rowOff>
    </xdr:to>
    <xdr:sp macro="" textlink="">
      <xdr:nvSpPr>
        <xdr:cNvPr id="165" name="楕円 164"/>
        <xdr:cNvSpPr/>
      </xdr:nvSpPr>
      <xdr:spPr>
        <a:xfrm>
          <a:off x="2857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36576</xdr:rowOff>
    </xdr:from>
    <xdr:to>
      <xdr:col>19</xdr:col>
      <xdr:colOff>177800</xdr:colOff>
      <xdr:row>63</xdr:row>
      <xdr:rowOff>36576</xdr:rowOff>
    </xdr:to>
    <xdr:cxnSp macro="">
      <xdr:nvCxnSpPr>
        <xdr:cNvPr id="166" name="直線コネクタ 165"/>
        <xdr:cNvCxnSpPr/>
      </xdr:nvCxnSpPr>
      <xdr:spPr>
        <a:xfrm>
          <a:off x="2908300" y="1083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67"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68"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69"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78503</xdr:rowOff>
    </xdr:from>
    <xdr:ext cx="405111" cy="259045"/>
    <xdr:sp macro="" textlink="">
      <xdr:nvSpPr>
        <xdr:cNvPr id="170" name="n_1mainValue【橋りょう・トンネル】&#10;有形固定資産減価償却率"/>
        <xdr:cNvSpPr txBox="1"/>
      </xdr:nvSpPr>
      <xdr:spPr>
        <a:xfrm>
          <a:off x="35820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78503</xdr:rowOff>
    </xdr:from>
    <xdr:ext cx="405111" cy="259045"/>
    <xdr:sp macro="" textlink="">
      <xdr:nvSpPr>
        <xdr:cNvPr id="171" name="n_2mainValue【橋りょう・トンネル】&#10;有形固定資産減価償却率"/>
        <xdr:cNvSpPr txBox="1"/>
      </xdr:nvSpPr>
      <xdr:spPr>
        <a:xfrm>
          <a:off x="2705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2" name="直線コネクタ 18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3" name="テキスト ボックス 18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4" name="直線コネクタ 18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5" name="テキスト ボックス 18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6" name="直線コネクタ 18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7" name="テキスト ボックス 18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8" name="直線コネクタ 18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9" name="テキスト ボックス 18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0" name="直線コネクタ 18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1" name="テキスト ボックス 19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2" name="直線コネクタ 19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3" name="テキスト ボックス 19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197" name="直線コネクタ 196"/>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198"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199" name="直線コネクタ 198"/>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00"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01" name="直線コネクタ 200"/>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02" name="【橋りょう・トンネル】&#10;一人当たり有形固定資産（償却資産）額平均値テキスト"/>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03" name="フローチャート: 判断 202"/>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04" name="フローチャート: 判断 203"/>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05" name="フローチャート: 判断 204"/>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06" name="フローチャート: 判断 205"/>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121979</xdr:rowOff>
    </xdr:from>
    <xdr:to>
      <xdr:col>50</xdr:col>
      <xdr:colOff>165100</xdr:colOff>
      <xdr:row>62</xdr:row>
      <xdr:rowOff>52129</xdr:rowOff>
    </xdr:to>
    <xdr:sp macro="" textlink="">
      <xdr:nvSpPr>
        <xdr:cNvPr id="212" name="楕円 211"/>
        <xdr:cNvSpPr/>
      </xdr:nvSpPr>
      <xdr:spPr>
        <a:xfrm>
          <a:off x="9588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130181</xdr:rowOff>
    </xdr:from>
    <xdr:to>
      <xdr:col>46</xdr:col>
      <xdr:colOff>38100</xdr:colOff>
      <xdr:row>62</xdr:row>
      <xdr:rowOff>60331</xdr:rowOff>
    </xdr:to>
    <xdr:sp macro="" textlink="">
      <xdr:nvSpPr>
        <xdr:cNvPr id="213" name="楕円 212"/>
        <xdr:cNvSpPr/>
      </xdr:nvSpPr>
      <xdr:spPr>
        <a:xfrm>
          <a:off x="8699500" y="10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1329</xdr:rowOff>
    </xdr:from>
    <xdr:to>
      <xdr:col>50</xdr:col>
      <xdr:colOff>114300</xdr:colOff>
      <xdr:row>62</xdr:row>
      <xdr:rowOff>9531</xdr:rowOff>
    </xdr:to>
    <xdr:cxnSp macro="">
      <xdr:nvCxnSpPr>
        <xdr:cNvPr id="214" name="直線コネクタ 213"/>
        <xdr:cNvCxnSpPr/>
      </xdr:nvCxnSpPr>
      <xdr:spPr>
        <a:xfrm flipV="1">
          <a:off x="8750300" y="10631229"/>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131288</xdr:rowOff>
    </xdr:from>
    <xdr:ext cx="599010" cy="259045"/>
    <xdr:sp macro="" textlink="">
      <xdr:nvSpPr>
        <xdr:cNvPr id="215" name="n_1aveValue【橋りょう・トンネル】&#10;一人当たり有形固定資産（償却資産）額"/>
        <xdr:cNvSpPr txBox="1"/>
      </xdr:nvSpPr>
      <xdr:spPr>
        <a:xfrm>
          <a:off x="93270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93027</xdr:rowOff>
    </xdr:from>
    <xdr:ext cx="599010" cy="259045"/>
    <xdr:sp macro="" textlink="">
      <xdr:nvSpPr>
        <xdr:cNvPr id="216" name="n_2aveValue【橋りょう・トンネル】&#10;一人当たり有形固定資産（償却資産）額"/>
        <xdr:cNvSpPr txBox="1"/>
      </xdr:nvSpPr>
      <xdr:spPr>
        <a:xfrm>
          <a:off x="84507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17"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68656</xdr:rowOff>
    </xdr:from>
    <xdr:ext cx="599010" cy="259045"/>
    <xdr:sp macro="" textlink="">
      <xdr:nvSpPr>
        <xdr:cNvPr id="218" name="n_1mainValue【橋りょう・トンネル】&#10;一人当たり有形固定資産（償却資産）額"/>
        <xdr:cNvSpPr txBox="1"/>
      </xdr:nvSpPr>
      <xdr:spPr>
        <a:xfrm>
          <a:off x="93270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76858</xdr:rowOff>
    </xdr:from>
    <xdr:ext cx="599010" cy="259045"/>
    <xdr:sp macro="" textlink="">
      <xdr:nvSpPr>
        <xdr:cNvPr id="219" name="n_2mainValue【橋りょう・トンネル】&#10;一人当たり有形固定資産（償却資産）額"/>
        <xdr:cNvSpPr txBox="1"/>
      </xdr:nvSpPr>
      <xdr:spPr>
        <a:xfrm>
          <a:off x="8450795" y="103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42" name="直線コネクタ 241"/>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43"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44" name="直線コネクタ 243"/>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5"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6" name="直線コネクタ 24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47"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48" name="フローチャート: 判断 247"/>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49" name="フローチャート: 判断 248"/>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50" name="フローチャート: 判断 249"/>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51" name="フローチャート: 判断 250"/>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106172</xdr:rowOff>
    </xdr:from>
    <xdr:to>
      <xdr:col>20</xdr:col>
      <xdr:colOff>38100</xdr:colOff>
      <xdr:row>83</xdr:row>
      <xdr:rowOff>36322</xdr:rowOff>
    </xdr:to>
    <xdr:sp macro="" textlink="">
      <xdr:nvSpPr>
        <xdr:cNvPr id="257" name="楕円 256"/>
        <xdr:cNvSpPr/>
      </xdr:nvSpPr>
      <xdr:spPr>
        <a:xfrm>
          <a:off x="3746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165608</xdr:rowOff>
    </xdr:from>
    <xdr:to>
      <xdr:col>15</xdr:col>
      <xdr:colOff>101600</xdr:colOff>
      <xdr:row>83</xdr:row>
      <xdr:rowOff>95758</xdr:rowOff>
    </xdr:to>
    <xdr:sp macro="" textlink="">
      <xdr:nvSpPr>
        <xdr:cNvPr id="258" name="楕円 257"/>
        <xdr:cNvSpPr/>
      </xdr:nvSpPr>
      <xdr:spPr>
        <a:xfrm>
          <a:off x="2857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156972</xdr:rowOff>
    </xdr:from>
    <xdr:to>
      <xdr:col>19</xdr:col>
      <xdr:colOff>177800</xdr:colOff>
      <xdr:row>83</xdr:row>
      <xdr:rowOff>44958</xdr:rowOff>
    </xdr:to>
    <xdr:cxnSp macro="">
      <xdr:nvCxnSpPr>
        <xdr:cNvPr id="259" name="直線コネクタ 258"/>
        <xdr:cNvCxnSpPr/>
      </xdr:nvCxnSpPr>
      <xdr:spPr>
        <a:xfrm flipV="1">
          <a:off x="2908300" y="142158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260"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61" name="n_2aveValue【公営住宅】&#10;有形固定資産減価償却率"/>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137431</xdr:rowOff>
    </xdr:from>
    <xdr:ext cx="405111" cy="259045"/>
    <xdr:sp macro="" textlink="">
      <xdr:nvSpPr>
        <xdr:cNvPr id="262" name="n_3aveValue【公営住宅】&#10;有形固定資産減価償却率"/>
        <xdr:cNvSpPr txBox="1"/>
      </xdr:nvSpPr>
      <xdr:spPr>
        <a:xfrm>
          <a:off x="1816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27449</xdr:rowOff>
    </xdr:from>
    <xdr:ext cx="405111" cy="259045"/>
    <xdr:sp macro="" textlink="">
      <xdr:nvSpPr>
        <xdr:cNvPr id="263" name="n_1mainValue【公営住宅】&#10;有形固定資産減価償却率"/>
        <xdr:cNvSpPr txBox="1"/>
      </xdr:nvSpPr>
      <xdr:spPr>
        <a:xfrm>
          <a:off x="3582044" y="1425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86885</xdr:rowOff>
    </xdr:from>
    <xdr:ext cx="405111" cy="259045"/>
    <xdr:sp macro="" textlink="">
      <xdr:nvSpPr>
        <xdr:cNvPr id="264" name="n_2mainValue【公営住宅】&#10;有形固定資産減価償却率"/>
        <xdr:cNvSpPr txBox="1"/>
      </xdr:nvSpPr>
      <xdr:spPr>
        <a:xfrm>
          <a:off x="27057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288" name="直線コネクタ 287"/>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289"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290" name="直線コネクタ 289"/>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291"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292" name="直線コネクタ 291"/>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50004</xdr:rowOff>
    </xdr:from>
    <xdr:ext cx="469744" cy="259045"/>
    <xdr:sp macro="" textlink="">
      <xdr:nvSpPr>
        <xdr:cNvPr id="293" name="【公営住宅】&#10;一人当たり面積平均値テキスト"/>
        <xdr:cNvSpPr txBox="1"/>
      </xdr:nvSpPr>
      <xdr:spPr>
        <a:xfrm>
          <a:off x="10515600" y="1462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294" name="フローチャート: 判断 293"/>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295" name="フローチャート: 判断 294"/>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296" name="フローチャート: 判断 295"/>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297" name="フローチャート: 判断 296"/>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1093</xdr:rowOff>
    </xdr:from>
    <xdr:to>
      <xdr:col>50</xdr:col>
      <xdr:colOff>165100</xdr:colOff>
      <xdr:row>86</xdr:row>
      <xdr:rowOff>102693</xdr:rowOff>
    </xdr:to>
    <xdr:sp macro="" textlink="">
      <xdr:nvSpPr>
        <xdr:cNvPr id="303" name="楕円 302"/>
        <xdr:cNvSpPr/>
      </xdr:nvSpPr>
      <xdr:spPr>
        <a:xfrm>
          <a:off x="9588500" y="147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2160</xdr:rowOff>
    </xdr:from>
    <xdr:to>
      <xdr:col>46</xdr:col>
      <xdr:colOff>38100</xdr:colOff>
      <xdr:row>86</xdr:row>
      <xdr:rowOff>103760</xdr:rowOff>
    </xdr:to>
    <xdr:sp macro="" textlink="">
      <xdr:nvSpPr>
        <xdr:cNvPr id="304" name="楕円 303"/>
        <xdr:cNvSpPr/>
      </xdr:nvSpPr>
      <xdr:spPr>
        <a:xfrm>
          <a:off x="8699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51893</xdr:rowOff>
    </xdr:from>
    <xdr:to>
      <xdr:col>50</xdr:col>
      <xdr:colOff>114300</xdr:colOff>
      <xdr:row>86</xdr:row>
      <xdr:rowOff>52960</xdr:rowOff>
    </xdr:to>
    <xdr:cxnSp macro="">
      <xdr:nvCxnSpPr>
        <xdr:cNvPr id="305" name="直線コネクタ 304"/>
        <xdr:cNvCxnSpPr/>
      </xdr:nvCxnSpPr>
      <xdr:spPr>
        <a:xfrm flipV="1">
          <a:off x="8750300" y="1479659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06"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07"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08"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93820</xdr:rowOff>
    </xdr:from>
    <xdr:ext cx="469744" cy="259045"/>
    <xdr:sp macro="" textlink="">
      <xdr:nvSpPr>
        <xdr:cNvPr id="309" name="n_1mainValue【公営住宅】&#10;一人当たり面積"/>
        <xdr:cNvSpPr txBox="1"/>
      </xdr:nvSpPr>
      <xdr:spPr>
        <a:xfrm>
          <a:off x="9391727" y="1483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94887</xdr:rowOff>
    </xdr:from>
    <xdr:ext cx="469744" cy="259045"/>
    <xdr:sp macro="" textlink="">
      <xdr:nvSpPr>
        <xdr:cNvPr id="310" name="n_2mainValue【公営住宅】&#10;一人当たり面積"/>
        <xdr:cNvSpPr txBox="1"/>
      </xdr:nvSpPr>
      <xdr:spPr>
        <a:xfrm>
          <a:off x="85154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3" name="正方形/長方形 3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4" name="正方形/長方形 3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5" name="正方形/長方形 3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6" name="正方形/長方形 3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7" name="正方形/長方形 3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8" name="正方形/長方形 3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9" name="正方形/長方形 3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0" name="正方形/長方形 3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1" name="テキスト ボックス 3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2" name="直線コネクタ 3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3" name="テキスト ボックス 3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4" name="直線コネクタ 3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5" name="テキスト ボックス 3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6" name="直線コネクタ 3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7" name="テキスト ボックス 3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8" name="直線コネクタ 3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9" name="テキスト ボックス 3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0" name="直線コネクタ 3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1" name="テキスト ボックス 3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2" name="直線コネクタ 3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3" name="テキスト ボックス 36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5" name="テキスト ボックス 3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367" name="直線コネクタ 366"/>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368"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369" name="直線コネクタ 368"/>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370"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371" name="直線コネクタ 370"/>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372"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373" name="フローチャート: 判断 372"/>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374" name="フローチャート: 判断 373"/>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375" name="フローチャート: 判断 374"/>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376" name="フローチャート: 判断 375"/>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382" name="楕円 381"/>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135890</xdr:rowOff>
    </xdr:from>
    <xdr:to>
      <xdr:col>76</xdr:col>
      <xdr:colOff>165100</xdr:colOff>
      <xdr:row>56</xdr:row>
      <xdr:rowOff>66040</xdr:rowOff>
    </xdr:to>
    <xdr:sp macro="" textlink="">
      <xdr:nvSpPr>
        <xdr:cNvPr id="383" name="楕円 382"/>
        <xdr:cNvSpPr/>
      </xdr:nvSpPr>
      <xdr:spPr>
        <a:xfrm>
          <a:off x="14541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xdr:rowOff>
    </xdr:from>
    <xdr:to>
      <xdr:col>81</xdr:col>
      <xdr:colOff>50800</xdr:colOff>
      <xdr:row>59</xdr:row>
      <xdr:rowOff>87630</xdr:rowOff>
    </xdr:to>
    <xdr:cxnSp macro="">
      <xdr:nvCxnSpPr>
        <xdr:cNvPr id="384" name="直線コネクタ 383"/>
        <xdr:cNvCxnSpPr/>
      </xdr:nvCxnSpPr>
      <xdr:spPr>
        <a:xfrm>
          <a:off x="14592300" y="961644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129557</xdr:rowOff>
    </xdr:from>
    <xdr:ext cx="405111" cy="259045"/>
    <xdr:sp macro="" textlink="">
      <xdr:nvSpPr>
        <xdr:cNvPr id="385" name="n_1aveValue【学校施設】&#10;有形固定資産減価償却率"/>
        <xdr:cNvSpPr txBox="1"/>
      </xdr:nvSpPr>
      <xdr:spPr>
        <a:xfrm>
          <a:off x="152660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386"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387"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388" name="n_1mainValue【学校施設】&#10;有形固定資産減価償却率"/>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82567</xdr:rowOff>
    </xdr:from>
    <xdr:ext cx="405111" cy="259045"/>
    <xdr:sp macro="" textlink="">
      <xdr:nvSpPr>
        <xdr:cNvPr id="389" name="n_2mainValue【学校施設】&#10;有形固定資産減価償却率"/>
        <xdr:cNvSpPr txBox="1"/>
      </xdr:nvSpPr>
      <xdr:spPr>
        <a:xfrm>
          <a:off x="14389744" y="934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0" name="直線コネクタ 39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1" name="テキスト ボックス 40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2" name="直線コネクタ 40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3" name="テキスト ボックス 40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4" name="直線コネクタ 40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05" name="テキスト ボックス 404"/>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6" name="直線コネクタ 40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07" name="テキスト ボックス 406"/>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8" name="直線コネクタ 40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09" name="テキスト ボックス 408"/>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0" name="直線コネクタ 40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1" name="テキスト ボックス 41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413" name="直線コネクタ 412"/>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414"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415" name="直線コネクタ 414"/>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416"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417" name="直線コネクタ 416"/>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98620</xdr:rowOff>
    </xdr:from>
    <xdr:ext cx="469744" cy="259045"/>
    <xdr:sp macro="" textlink="">
      <xdr:nvSpPr>
        <xdr:cNvPr id="418" name="【学校施設】&#10;一人当たり面積平均値テキスト"/>
        <xdr:cNvSpPr txBox="1"/>
      </xdr:nvSpPr>
      <xdr:spPr>
        <a:xfrm>
          <a:off x="22199600" y="10728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419" name="フローチャート: 判断 418"/>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420" name="フローチャート: 判断 419"/>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421" name="フローチャート: 判断 420"/>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422" name="フローチャート: 判断 421"/>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51994</xdr:rowOff>
    </xdr:from>
    <xdr:to>
      <xdr:col>112</xdr:col>
      <xdr:colOff>38100</xdr:colOff>
      <xdr:row>63</xdr:row>
      <xdr:rowOff>153594</xdr:rowOff>
    </xdr:to>
    <xdr:sp macro="" textlink="">
      <xdr:nvSpPr>
        <xdr:cNvPr id="428" name="楕円 427"/>
        <xdr:cNvSpPr/>
      </xdr:nvSpPr>
      <xdr:spPr>
        <a:xfrm>
          <a:off x="21272500" y="1085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115088</xdr:rowOff>
    </xdr:from>
    <xdr:to>
      <xdr:col>107</xdr:col>
      <xdr:colOff>101600</xdr:colOff>
      <xdr:row>64</xdr:row>
      <xdr:rowOff>45238</xdr:rowOff>
    </xdr:to>
    <xdr:sp macro="" textlink="">
      <xdr:nvSpPr>
        <xdr:cNvPr id="429" name="楕円 428"/>
        <xdr:cNvSpPr/>
      </xdr:nvSpPr>
      <xdr:spPr>
        <a:xfrm>
          <a:off x="20383500" y="109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102794</xdr:rowOff>
    </xdr:from>
    <xdr:to>
      <xdr:col>111</xdr:col>
      <xdr:colOff>177800</xdr:colOff>
      <xdr:row>63</xdr:row>
      <xdr:rowOff>165888</xdr:rowOff>
    </xdr:to>
    <xdr:cxnSp macro="">
      <xdr:nvCxnSpPr>
        <xdr:cNvPr id="430" name="直線コネクタ 429"/>
        <xdr:cNvCxnSpPr/>
      </xdr:nvCxnSpPr>
      <xdr:spPr>
        <a:xfrm flipV="1">
          <a:off x="20434300" y="10904144"/>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431"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139336</xdr:rowOff>
    </xdr:from>
    <xdr:ext cx="469744" cy="259045"/>
    <xdr:sp macro="" textlink="">
      <xdr:nvSpPr>
        <xdr:cNvPr id="432" name="n_2aveValue【学校施設】&#10;一人当たり面積"/>
        <xdr:cNvSpPr txBox="1"/>
      </xdr:nvSpPr>
      <xdr:spPr>
        <a:xfrm>
          <a:off x="20199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144442</xdr:rowOff>
    </xdr:from>
    <xdr:ext cx="469744" cy="259045"/>
    <xdr:sp macro="" textlink="">
      <xdr:nvSpPr>
        <xdr:cNvPr id="433" name="n_3aveValue【学校施設】&#10;一人当たり面積"/>
        <xdr:cNvSpPr txBox="1"/>
      </xdr:nvSpPr>
      <xdr:spPr>
        <a:xfrm>
          <a:off x="19310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144721</xdr:rowOff>
    </xdr:from>
    <xdr:ext cx="469744" cy="259045"/>
    <xdr:sp macro="" textlink="">
      <xdr:nvSpPr>
        <xdr:cNvPr id="434" name="n_1mainValue【学校施設】&#10;一人当たり面積"/>
        <xdr:cNvSpPr txBox="1"/>
      </xdr:nvSpPr>
      <xdr:spPr>
        <a:xfrm>
          <a:off x="21075727" y="109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36365</xdr:rowOff>
    </xdr:from>
    <xdr:ext cx="469744" cy="259045"/>
    <xdr:sp macro="" textlink="">
      <xdr:nvSpPr>
        <xdr:cNvPr id="435" name="n_2mainValue【学校施設】&#10;一人当たり面積"/>
        <xdr:cNvSpPr txBox="1"/>
      </xdr:nvSpPr>
      <xdr:spPr>
        <a:xfrm>
          <a:off x="20199427" y="110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2" name="テキスト ボックス 46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63" name="直線コネクタ 46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64" name="テキスト ボックス 46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65" name="直線コネクタ 46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66" name="テキスト ボックス 46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67" name="直線コネクタ 46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68" name="テキスト ボックス 46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69" name="直線コネクタ 46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0" name="テキスト ボックス 46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1" name="直線コネクタ 4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2" name="テキスト ボックス 4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474" name="直線コネクタ 473"/>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475"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476" name="直線コネクタ 475"/>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77"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78" name="直線コネクタ 47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479"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480" name="フローチャート: 判断 479"/>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481" name="フローチャート: 判断 480"/>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482" name="フローチャート: 判断 48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483" name="フローチャート: 判断 482"/>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489" name="楕円 488"/>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100837</xdr:rowOff>
    </xdr:from>
    <xdr:to>
      <xdr:col>76</xdr:col>
      <xdr:colOff>165100</xdr:colOff>
      <xdr:row>103</xdr:row>
      <xdr:rowOff>30987</xdr:rowOff>
    </xdr:to>
    <xdr:sp macro="" textlink="">
      <xdr:nvSpPr>
        <xdr:cNvPr id="490" name="楕円 489"/>
        <xdr:cNvSpPr/>
      </xdr:nvSpPr>
      <xdr:spPr>
        <a:xfrm>
          <a:off x="14541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151637</xdr:rowOff>
    </xdr:to>
    <xdr:cxnSp macro="">
      <xdr:nvCxnSpPr>
        <xdr:cNvPr id="491" name="直線コネクタ 490"/>
        <xdr:cNvCxnSpPr/>
      </xdr:nvCxnSpPr>
      <xdr:spPr>
        <a:xfrm flipV="1">
          <a:off x="14592300" y="17586961"/>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492"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493"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38371</xdr:rowOff>
    </xdr:from>
    <xdr:ext cx="405111" cy="259045"/>
    <xdr:sp macro="" textlink="">
      <xdr:nvSpPr>
        <xdr:cNvPr id="494" name="n_3aveValue【公民館】&#10;有形固定資産減価償却率"/>
        <xdr:cNvSpPr txBox="1"/>
      </xdr:nvSpPr>
      <xdr:spPr>
        <a:xfrm>
          <a:off x="13500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495" name="n_1mainValue【公民館】&#10;有形固定資産減価償却率"/>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47514</xdr:rowOff>
    </xdr:from>
    <xdr:ext cx="405111" cy="259045"/>
    <xdr:sp macro="" textlink="">
      <xdr:nvSpPr>
        <xdr:cNvPr id="496" name="n_2mainValue【公民館】&#10;有形固定資産減価償却率"/>
        <xdr:cNvSpPr txBox="1"/>
      </xdr:nvSpPr>
      <xdr:spPr>
        <a:xfrm>
          <a:off x="143897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518" name="直線コネクタ 517"/>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519"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520" name="直線コネクタ 519"/>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521"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522" name="直線コネクタ 521"/>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140073</xdr:rowOff>
    </xdr:from>
    <xdr:ext cx="469744" cy="259045"/>
    <xdr:sp macro="" textlink="">
      <xdr:nvSpPr>
        <xdr:cNvPr id="523" name="【公民館】&#10;一人当たり面積平均値テキスト"/>
        <xdr:cNvSpPr txBox="1"/>
      </xdr:nvSpPr>
      <xdr:spPr>
        <a:xfrm>
          <a:off x="22199600" y="1831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524" name="フローチャート: 判断 523"/>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525" name="フローチャート: 判断 524"/>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526" name="フローチャート: 判断 525"/>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527" name="フローチャート: 判断 526"/>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8" name="テキスト ボックス 5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9" name="テキスト ボックス 5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0" name="テキスト ボックス 5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1" name="テキスト ボックス 5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2" name="テキスト ボックス 5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125527</xdr:rowOff>
    </xdr:from>
    <xdr:to>
      <xdr:col>112</xdr:col>
      <xdr:colOff>38100</xdr:colOff>
      <xdr:row>108</xdr:row>
      <xdr:rowOff>55677</xdr:rowOff>
    </xdr:to>
    <xdr:sp macro="" textlink="">
      <xdr:nvSpPr>
        <xdr:cNvPr id="533" name="楕円 532"/>
        <xdr:cNvSpPr/>
      </xdr:nvSpPr>
      <xdr:spPr>
        <a:xfrm>
          <a:off x="21272500" y="184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126898</xdr:rowOff>
    </xdr:from>
    <xdr:to>
      <xdr:col>107</xdr:col>
      <xdr:colOff>101600</xdr:colOff>
      <xdr:row>108</xdr:row>
      <xdr:rowOff>57048</xdr:rowOff>
    </xdr:to>
    <xdr:sp macro="" textlink="">
      <xdr:nvSpPr>
        <xdr:cNvPr id="534" name="楕円 533"/>
        <xdr:cNvSpPr/>
      </xdr:nvSpPr>
      <xdr:spPr>
        <a:xfrm>
          <a:off x="20383500" y="184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4877</xdr:rowOff>
    </xdr:from>
    <xdr:to>
      <xdr:col>111</xdr:col>
      <xdr:colOff>177800</xdr:colOff>
      <xdr:row>108</xdr:row>
      <xdr:rowOff>6248</xdr:rowOff>
    </xdr:to>
    <xdr:cxnSp macro="">
      <xdr:nvCxnSpPr>
        <xdr:cNvPr id="535" name="直線コネクタ 534"/>
        <xdr:cNvCxnSpPr/>
      </xdr:nvCxnSpPr>
      <xdr:spPr>
        <a:xfrm flipV="1">
          <a:off x="20434300" y="1852147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536"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12310</xdr:rowOff>
    </xdr:from>
    <xdr:ext cx="469744" cy="259045"/>
    <xdr:sp macro="" textlink="">
      <xdr:nvSpPr>
        <xdr:cNvPr id="537" name="n_2aveValue【公民館】&#10;一人当たり面積"/>
        <xdr:cNvSpPr txBox="1"/>
      </xdr:nvSpPr>
      <xdr:spPr>
        <a:xfrm>
          <a:off x="20199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12768</xdr:rowOff>
    </xdr:from>
    <xdr:ext cx="469744" cy="259045"/>
    <xdr:sp macro="" textlink="">
      <xdr:nvSpPr>
        <xdr:cNvPr id="538" name="n_3aveValue【公民館】&#10;一人当たり面積"/>
        <xdr:cNvSpPr txBox="1"/>
      </xdr:nvSpPr>
      <xdr:spPr>
        <a:xfrm>
          <a:off x="19310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46804</xdr:rowOff>
    </xdr:from>
    <xdr:ext cx="469744" cy="259045"/>
    <xdr:sp macro="" textlink="">
      <xdr:nvSpPr>
        <xdr:cNvPr id="539" name="n_1mainValue【公民館】&#10;一人当たり面積"/>
        <xdr:cNvSpPr txBox="1"/>
      </xdr:nvSpPr>
      <xdr:spPr>
        <a:xfrm>
          <a:off x="21075727" y="185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48175</xdr:rowOff>
    </xdr:from>
    <xdr:ext cx="469744" cy="259045"/>
    <xdr:sp macro="" textlink="">
      <xdr:nvSpPr>
        <xdr:cNvPr id="540" name="n_2mainValue【公民館】&#10;一人当たり面積"/>
        <xdr:cNvSpPr txBox="1"/>
      </xdr:nvSpPr>
      <xdr:spPr>
        <a:xfrm>
          <a:off x="20199427" y="1856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道路及び公民館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その他の施設については、類似団体とほぼ近い水準となっている。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道路については、緊急性や危険性、老朽化などを考慮しながら舗装改良や部分的な補修等を行い対応しているが高い水準となっている。財政状況等を考慮しながら計画的に対応していく。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公民館については、老朽化対策や集約化等の対応も含め公共施設等総合管理計画及び個別施設計画に基づき対応していく。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前年度高い水準であった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学校施設については、児童の減少に伴う小学校の統合により施設の集約化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校から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行ったことにより減少している。今後も統合による集約化を図るため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老朽化及び耐震化対策として２校の小学校改築・改修事業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を同時期に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しており改善されていく見通しである。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前年度より若干増加したものの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類似団体と比較して低い水準となっており、引き続き、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維持管理費用の増加に留意しながら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公営住宅等長寿命化計画に基づき適切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に対応していく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17,704
17,603
326.50
13,888,913
13,611,050
258,993
6,744,272
12,935,311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103.2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59055</xdr:rowOff>
    </xdr:from>
    <xdr:to>
      <xdr:col>24</xdr:col>
      <xdr:colOff>62865</xdr:colOff>
      <xdr:row>42</xdr:row>
      <xdr:rowOff>38100</xdr:rowOff>
    </xdr:to>
    <xdr:cxnSp macro="">
      <xdr:nvCxnSpPr>
        <xdr:cNvPr id="56" name="直線コネクタ 55"/>
        <xdr:cNvCxnSpPr/>
      </xdr:nvCxnSpPr>
      <xdr:spPr>
        <a:xfrm flipV="1">
          <a:off x="4634865" y="571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7" name="【図書館】&#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5732</xdr:rowOff>
    </xdr:from>
    <xdr:ext cx="405111" cy="259045"/>
    <xdr:sp macro="" textlink="">
      <xdr:nvSpPr>
        <xdr:cNvPr id="59" name="【図書館】&#10;有形固定資産減価償却率最大値テキスト"/>
        <xdr:cNvSpPr txBox="1"/>
      </xdr:nvSpPr>
      <xdr:spPr>
        <a:xfrm>
          <a:off x="4673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59055</xdr:rowOff>
    </xdr:from>
    <xdr:to>
      <xdr:col>24</xdr:col>
      <xdr:colOff>152400</xdr:colOff>
      <xdr:row>33</xdr:row>
      <xdr:rowOff>59055</xdr:rowOff>
    </xdr:to>
    <xdr:cxnSp macro="">
      <xdr:nvCxnSpPr>
        <xdr:cNvPr id="60" name="直線コネクタ 59"/>
        <xdr:cNvCxnSpPr/>
      </xdr:nvCxnSpPr>
      <xdr:spPr>
        <a:xfrm>
          <a:off x="4546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17162</xdr:rowOff>
    </xdr:from>
    <xdr:ext cx="405111" cy="259045"/>
    <xdr:sp macro="" textlink="">
      <xdr:nvSpPr>
        <xdr:cNvPr id="61" name="【図書館】&#10;有形固定資産減価償却率平均値テキスト"/>
        <xdr:cNvSpPr txBox="1"/>
      </xdr:nvSpPr>
      <xdr:spPr>
        <a:xfrm>
          <a:off x="4673600" y="670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38735</xdr:rowOff>
    </xdr:from>
    <xdr:to>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61595</xdr:rowOff>
    </xdr:from>
    <xdr:to>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154322</xdr:rowOff>
    </xdr:from>
    <xdr:ext cx="405111" cy="259045"/>
    <xdr:sp macro="" textlink="">
      <xdr:nvSpPr>
        <xdr:cNvPr id="64" name="n_1aveValue【図書館】&#10;有形固定資産減価償却率"/>
        <xdr:cNvSpPr txBox="1"/>
      </xdr:nvSpPr>
      <xdr:spPr>
        <a:xfrm>
          <a:off x="3582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166370</xdr:rowOff>
    </xdr:from>
    <xdr:to>
      <xdr:col>15</xdr:col>
      <xdr:colOff>101600</xdr:colOff>
      <xdr:row>39</xdr:row>
      <xdr:rowOff>96520</xdr:rowOff>
    </xdr:to>
    <xdr:sp macro="" textlink="">
      <xdr:nvSpPr>
        <xdr:cNvPr id="65" name="フローチャート: 判断 64"/>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87647</xdr:rowOff>
    </xdr:from>
    <xdr:ext cx="405111" cy="259045"/>
    <xdr:sp macro="" textlink="">
      <xdr:nvSpPr>
        <xdr:cNvPr id="66" name="n_2aveValue【図書館】&#10;有形固定資産減価償却率"/>
        <xdr:cNvSpPr txBox="1"/>
      </xdr:nvSpPr>
      <xdr:spPr>
        <a:xfrm>
          <a:off x="2705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74930</xdr:rowOff>
    </xdr:from>
    <xdr:to>
      <xdr:col>10</xdr:col>
      <xdr:colOff>165100</xdr:colOff>
      <xdr:row>40</xdr:row>
      <xdr:rowOff>5080</xdr:rowOff>
    </xdr:to>
    <xdr:sp macro="" textlink="">
      <xdr:nvSpPr>
        <xdr:cNvPr id="67" name="フローチャート: 判断 66"/>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21607</xdr:rowOff>
    </xdr:from>
    <xdr:ext cx="405111" cy="259045"/>
    <xdr:sp macro="" textlink="">
      <xdr:nvSpPr>
        <xdr:cNvPr id="68" name="n_3aveValue【図書館】&#10;有形固定資産減価償却率"/>
        <xdr:cNvSpPr txBox="1"/>
      </xdr:nvSpPr>
      <xdr:spPr>
        <a:xfrm>
          <a:off x="1816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145415</xdr:rowOff>
    </xdr:from>
    <xdr:to>
      <xdr:col>20</xdr:col>
      <xdr:colOff>38100</xdr:colOff>
      <xdr:row>35</xdr:row>
      <xdr:rowOff>75565</xdr:rowOff>
    </xdr:to>
    <xdr:sp macro="" textlink="">
      <xdr:nvSpPr>
        <xdr:cNvPr id="74" name="楕円 73"/>
        <xdr:cNvSpPr/>
      </xdr:nvSpPr>
      <xdr:spPr>
        <a:xfrm>
          <a:off x="3746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6350</xdr:rowOff>
    </xdr:from>
    <xdr:to>
      <xdr:col>15</xdr:col>
      <xdr:colOff>101600</xdr:colOff>
      <xdr:row>35</xdr:row>
      <xdr:rowOff>107950</xdr:rowOff>
    </xdr:to>
    <xdr:sp macro="" textlink="">
      <xdr:nvSpPr>
        <xdr:cNvPr id="75" name="楕円 74"/>
        <xdr:cNvSpPr/>
      </xdr:nvSpPr>
      <xdr:spPr>
        <a:xfrm>
          <a:off x="2857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24765</xdr:rowOff>
    </xdr:from>
    <xdr:to>
      <xdr:col>19</xdr:col>
      <xdr:colOff>177800</xdr:colOff>
      <xdr:row>35</xdr:row>
      <xdr:rowOff>57150</xdr:rowOff>
    </xdr:to>
    <xdr:cxnSp macro="">
      <xdr:nvCxnSpPr>
        <xdr:cNvPr id="76" name="直線コネクタ 75"/>
        <xdr:cNvCxnSpPr/>
      </xdr:nvCxnSpPr>
      <xdr:spPr>
        <a:xfrm flipV="1">
          <a:off x="2908300" y="6025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92092</xdr:rowOff>
    </xdr:from>
    <xdr:ext cx="405111" cy="259045"/>
    <xdr:sp macro="" textlink="">
      <xdr:nvSpPr>
        <xdr:cNvPr id="77" name="n_1mainValue【図書館】&#10;有形固定資産減価償却率"/>
        <xdr:cNvSpPr txBox="1"/>
      </xdr:nvSpPr>
      <xdr:spPr>
        <a:xfrm>
          <a:off x="35820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124477</xdr:rowOff>
    </xdr:from>
    <xdr:ext cx="405111" cy="259045"/>
    <xdr:sp macro="" textlink="">
      <xdr:nvSpPr>
        <xdr:cNvPr id="78" name="n_2mainValue【図書館】&#10;有形固定資産減価償却率"/>
        <xdr:cNvSpPr txBox="1"/>
      </xdr:nvSpPr>
      <xdr:spPr>
        <a:xfrm>
          <a:off x="2705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148590</xdr:rowOff>
    </xdr:from>
    <xdr:to>
      <xdr:col>54</xdr:col>
      <xdr:colOff>189865</xdr:colOff>
      <xdr:row>42</xdr:row>
      <xdr:rowOff>15240</xdr:rowOff>
    </xdr:to>
    <xdr:cxnSp macro="">
      <xdr:nvCxnSpPr>
        <xdr:cNvPr id="102" name="直線コネクタ 101"/>
        <xdr:cNvCxnSpPr/>
      </xdr:nvCxnSpPr>
      <xdr:spPr>
        <a:xfrm flipV="1">
          <a:off x="10476865" y="58064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3"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4" name="直線コネクタ 103"/>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95267</xdr:rowOff>
    </xdr:from>
    <xdr:ext cx="469744" cy="259045"/>
    <xdr:sp macro="" textlink="">
      <xdr:nvSpPr>
        <xdr:cNvPr id="105" name="【図書館】&#10;一人当たり面積最大値テキスト"/>
        <xdr:cNvSpPr txBox="1"/>
      </xdr:nvSpPr>
      <xdr:spPr>
        <a:xfrm>
          <a:off x="10515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148590</xdr:rowOff>
    </xdr:from>
    <xdr:to>
      <xdr:col>55</xdr:col>
      <xdr:colOff>88900</xdr:colOff>
      <xdr:row>33</xdr:row>
      <xdr:rowOff>148590</xdr:rowOff>
    </xdr:to>
    <xdr:cxnSp macro="">
      <xdr:nvCxnSpPr>
        <xdr:cNvPr id="106" name="直線コネクタ 105"/>
        <xdr:cNvCxnSpPr/>
      </xdr:nvCxnSpPr>
      <xdr:spPr>
        <a:xfrm>
          <a:off x="10388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9" name="フローチャート: 判断 10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1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162560</xdr:rowOff>
    </xdr:from>
    <xdr:to>
      <xdr:col>41</xdr:col>
      <xdr:colOff>101600</xdr:colOff>
      <xdr:row>39</xdr:row>
      <xdr:rowOff>92710</xdr:rowOff>
    </xdr:to>
    <xdr:sp macro="" textlink="">
      <xdr:nvSpPr>
        <xdr:cNvPr id="113" name="フローチャート: 判断 112"/>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109237</xdr:rowOff>
    </xdr:from>
    <xdr:ext cx="469744" cy="259045"/>
    <xdr:sp macro="" textlink="">
      <xdr:nvSpPr>
        <xdr:cNvPr id="114"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20" name="楕円 119"/>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128270</xdr:rowOff>
    </xdr:from>
    <xdr:to>
      <xdr:col>46</xdr:col>
      <xdr:colOff>38100</xdr:colOff>
      <xdr:row>42</xdr:row>
      <xdr:rowOff>58420</xdr:rowOff>
    </xdr:to>
    <xdr:sp macro="" textlink="">
      <xdr:nvSpPr>
        <xdr:cNvPr id="121" name="楕円 120"/>
        <xdr:cNvSpPr/>
      </xdr:nvSpPr>
      <xdr:spPr>
        <a:xfrm>
          <a:off x="8699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7620</xdr:rowOff>
    </xdr:to>
    <xdr:cxnSp macro="">
      <xdr:nvCxnSpPr>
        <xdr:cNvPr id="122" name="直線コネクタ 121"/>
        <xdr:cNvCxnSpPr/>
      </xdr:nvCxnSpPr>
      <xdr:spPr>
        <a:xfrm flipV="1">
          <a:off x="8750300" y="7200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42</xdr:row>
      <xdr:rowOff>41927</xdr:rowOff>
    </xdr:from>
    <xdr:ext cx="469744" cy="259045"/>
    <xdr:sp macro="" textlink="">
      <xdr:nvSpPr>
        <xdr:cNvPr id="123"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49547</xdr:rowOff>
    </xdr:from>
    <xdr:ext cx="469744" cy="259045"/>
    <xdr:sp macro="" textlink="">
      <xdr:nvSpPr>
        <xdr:cNvPr id="124" name="n_2mainValue【図書館】&#10;一人当たり面積"/>
        <xdr:cNvSpPr txBox="1"/>
      </xdr:nvSpPr>
      <xdr:spPr>
        <a:xfrm>
          <a:off x="8515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151" name="直線コネクタ 150"/>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152"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3" name="直線コネクタ 152"/>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154"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155" name="直線コネクタ 154"/>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33762</xdr:rowOff>
    </xdr:from>
    <xdr:ext cx="405111" cy="259045"/>
    <xdr:sp macro="" textlink="">
      <xdr:nvSpPr>
        <xdr:cNvPr id="156" name="【体育館・プール】&#10;有形固定資産減価償却率平均値テキスト"/>
        <xdr:cNvSpPr txBox="1"/>
      </xdr:nvSpPr>
      <xdr:spPr>
        <a:xfrm>
          <a:off x="46736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57" name="フローチャート: 判断 156"/>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58" name="フローチャート: 判断 157"/>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61521</xdr:rowOff>
    </xdr:from>
    <xdr:ext cx="405111" cy="259045"/>
    <xdr:sp macro="" textlink="">
      <xdr:nvSpPr>
        <xdr:cNvPr id="159" name="n_1aveValue【体育館・プー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53703</xdr:rowOff>
    </xdr:from>
    <xdr:to>
      <xdr:col>15</xdr:col>
      <xdr:colOff>101600</xdr:colOff>
      <xdr:row>60</xdr:row>
      <xdr:rowOff>155303</xdr:rowOff>
    </xdr:to>
    <xdr:sp macro="" textlink="">
      <xdr:nvSpPr>
        <xdr:cNvPr id="160" name="フローチャート: 判断 159"/>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146430</xdr:rowOff>
    </xdr:from>
    <xdr:ext cx="405111" cy="259045"/>
    <xdr:sp macro="" textlink="">
      <xdr:nvSpPr>
        <xdr:cNvPr id="161" name="n_2aveValue【体育館・プー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48804</xdr:rowOff>
    </xdr:from>
    <xdr:to>
      <xdr:col>10</xdr:col>
      <xdr:colOff>165100</xdr:colOff>
      <xdr:row>61</xdr:row>
      <xdr:rowOff>150404</xdr:rowOff>
    </xdr:to>
    <xdr:sp macro="" textlink="">
      <xdr:nvSpPr>
        <xdr:cNvPr id="162" name="フローチャート: 判断 161"/>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166931</xdr:rowOff>
    </xdr:from>
    <xdr:ext cx="405111" cy="259045"/>
    <xdr:sp macro="" textlink="">
      <xdr:nvSpPr>
        <xdr:cNvPr id="163" name="n_3aveValue【体育館・プール】&#10;有形固定資産減価償却率"/>
        <xdr:cNvSpPr txBox="1"/>
      </xdr:nvSpPr>
      <xdr:spPr>
        <a:xfrm>
          <a:off x="18167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69" name="楕円 168"/>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135346</xdr:rowOff>
    </xdr:from>
    <xdr:to>
      <xdr:col>15</xdr:col>
      <xdr:colOff>101600</xdr:colOff>
      <xdr:row>59</xdr:row>
      <xdr:rowOff>65496</xdr:rowOff>
    </xdr:to>
    <xdr:sp macro="" textlink="">
      <xdr:nvSpPr>
        <xdr:cNvPr id="170" name="楕円 169"/>
        <xdr:cNvSpPr/>
      </xdr:nvSpPr>
      <xdr:spPr>
        <a:xfrm>
          <a:off x="2857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59</xdr:row>
      <xdr:rowOff>14696</xdr:rowOff>
    </xdr:to>
    <xdr:cxnSp macro="">
      <xdr:nvCxnSpPr>
        <xdr:cNvPr id="171" name="直線コネクタ 170"/>
        <xdr:cNvCxnSpPr/>
      </xdr:nvCxnSpPr>
      <xdr:spPr>
        <a:xfrm flipV="1">
          <a:off x="2908300" y="1005840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10177</xdr:rowOff>
    </xdr:from>
    <xdr:ext cx="405111" cy="259045"/>
    <xdr:sp macro="" textlink="">
      <xdr:nvSpPr>
        <xdr:cNvPr id="172" name="n_1main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82023</xdr:rowOff>
    </xdr:from>
    <xdr:ext cx="405111" cy="259045"/>
    <xdr:sp macro="" textlink="">
      <xdr:nvSpPr>
        <xdr:cNvPr id="173" name="n_2mainValue【体育館・プール】&#10;有形固定資産減価償却率"/>
        <xdr:cNvSpPr txBox="1"/>
      </xdr:nvSpPr>
      <xdr:spPr>
        <a:xfrm>
          <a:off x="2705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193" name="直線コネクタ 192"/>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194"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195" name="直線コネクタ 194"/>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196"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197" name="直線コネクタ 196"/>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198" name="【体育館・プール】&#10;一人当たり面積平均値テキスト"/>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199" name="フローチャート: 判断 198"/>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200" name="フローチャート: 判断 199"/>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153623</xdr:rowOff>
    </xdr:from>
    <xdr:ext cx="469744" cy="259045"/>
    <xdr:sp macro="" textlink="">
      <xdr:nvSpPr>
        <xdr:cNvPr id="201" name="n_1aveValue【体育館・プール】&#10;一人当たり面積"/>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86931</xdr:rowOff>
    </xdr:from>
    <xdr:to>
      <xdr:col>46</xdr:col>
      <xdr:colOff>38100</xdr:colOff>
      <xdr:row>62</xdr:row>
      <xdr:rowOff>17081</xdr:rowOff>
    </xdr:to>
    <xdr:sp macro="" textlink="">
      <xdr:nvSpPr>
        <xdr:cNvPr id="202" name="フローチャート: 判断 201"/>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33608</xdr:rowOff>
    </xdr:from>
    <xdr:ext cx="469744" cy="259045"/>
    <xdr:sp macro="" textlink="">
      <xdr:nvSpPr>
        <xdr:cNvPr id="203" name="n_2aveValue【体育館・プール】&#10;一人当たり面積"/>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93218</xdr:rowOff>
    </xdr:from>
    <xdr:to>
      <xdr:col>41</xdr:col>
      <xdr:colOff>101600</xdr:colOff>
      <xdr:row>62</xdr:row>
      <xdr:rowOff>23368</xdr:rowOff>
    </xdr:to>
    <xdr:sp macro="" textlink="">
      <xdr:nvSpPr>
        <xdr:cNvPr id="204" name="フローチャート: 判断 203"/>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39895</xdr:rowOff>
    </xdr:from>
    <xdr:ext cx="469744" cy="259045"/>
    <xdr:sp macro="" textlink="">
      <xdr:nvSpPr>
        <xdr:cNvPr id="205" name="n_3aveValue【体育館・プール】&#10;一人当たり面積"/>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xdr:rowOff>
    </xdr:from>
    <xdr:to>
      <xdr:col>50</xdr:col>
      <xdr:colOff>165100</xdr:colOff>
      <xdr:row>62</xdr:row>
      <xdr:rowOff>101664</xdr:rowOff>
    </xdr:to>
    <xdr:sp macro="" textlink="">
      <xdr:nvSpPr>
        <xdr:cNvPr id="211" name="楕円 210"/>
        <xdr:cNvSpPr/>
      </xdr:nvSpPr>
      <xdr:spPr>
        <a:xfrm>
          <a:off x="9588500" y="106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xdr:rowOff>
    </xdr:from>
    <xdr:to>
      <xdr:col>46</xdr:col>
      <xdr:colOff>38100</xdr:colOff>
      <xdr:row>62</xdr:row>
      <xdr:rowOff>104521</xdr:rowOff>
    </xdr:to>
    <xdr:sp macro="" textlink="">
      <xdr:nvSpPr>
        <xdr:cNvPr id="212" name="楕円 211"/>
        <xdr:cNvSpPr/>
      </xdr:nvSpPr>
      <xdr:spPr>
        <a:xfrm>
          <a:off x="8699500" y="106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50864</xdr:rowOff>
    </xdr:from>
    <xdr:to>
      <xdr:col>50</xdr:col>
      <xdr:colOff>114300</xdr:colOff>
      <xdr:row>62</xdr:row>
      <xdr:rowOff>53721</xdr:rowOff>
    </xdr:to>
    <xdr:cxnSp macro="">
      <xdr:nvCxnSpPr>
        <xdr:cNvPr id="213" name="直線コネクタ 212"/>
        <xdr:cNvCxnSpPr/>
      </xdr:nvCxnSpPr>
      <xdr:spPr>
        <a:xfrm flipV="1">
          <a:off x="8750300" y="106807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92791</xdr:rowOff>
    </xdr:from>
    <xdr:ext cx="469744" cy="259045"/>
    <xdr:sp macro="" textlink="">
      <xdr:nvSpPr>
        <xdr:cNvPr id="214" name="n_1mainValue【体育館・プール】&#10;一人当たり面積"/>
        <xdr:cNvSpPr txBox="1"/>
      </xdr:nvSpPr>
      <xdr:spPr>
        <a:xfrm>
          <a:off x="9391727" y="1072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95648</xdr:rowOff>
    </xdr:from>
    <xdr:ext cx="469744" cy="259045"/>
    <xdr:sp macro="" textlink="">
      <xdr:nvSpPr>
        <xdr:cNvPr id="215" name="n_2mainValue【体育館・プール】&#10;一人当たり面積"/>
        <xdr:cNvSpPr txBox="1"/>
      </xdr:nvSpPr>
      <xdr:spPr>
        <a:xfrm>
          <a:off x="8515427" y="1072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2" name="正方形/長方形 2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3" name="正方形/長方形 2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4" name="正方形/長方形 2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5" name="正方形/長方形 2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6" name="正方形/長方形 2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7" name="正方形/長方形 2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8" name="正方形/長方形 2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9" name="正方形/長方形 2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0" name="テキスト ボックス 2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1" name="直線コネクタ 2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2" name="直線コネクタ 24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3" name="テキスト ボックス 24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4" name="直線コネクタ 24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45" name="テキスト ボックス 24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46" name="直線コネクタ 24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47" name="テキスト ボックス 24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8" name="直線コネクタ 24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9" name="テキスト ボックス 24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0" name="直線コネクタ 24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51" name="テキスト ボックス 25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2" name="直線コネクタ 2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3" name="テキスト ボックス 2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255" name="直線コネクタ 254"/>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256"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257" name="直線コネクタ 256"/>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258"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259" name="直線コネクタ 258"/>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22877</xdr:rowOff>
    </xdr:from>
    <xdr:ext cx="405111" cy="259045"/>
    <xdr:sp macro="" textlink="">
      <xdr:nvSpPr>
        <xdr:cNvPr id="260" name="【市民会館】&#10;有形固定資産減価償却率平均値テキスト"/>
        <xdr:cNvSpPr txBox="1"/>
      </xdr:nvSpPr>
      <xdr:spPr>
        <a:xfrm>
          <a:off x="4673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261" name="フローチャート: 判断 260"/>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62" name="フローチャート: 判断 261"/>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38116</xdr:rowOff>
    </xdr:from>
    <xdr:ext cx="405111" cy="259045"/>
    <xdr:sp macro="" textlink="">
      <xdr:nvSpPr>
        <xdr:cNvPr id="263"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38736</xdr:rowOff>
    </xdr:from>
    <xdr:to>
      <xdr:col>15</xdr:col>
      <xdr:colOff>101600</xdr:colOff>
      <xdr:row>103</xdr:row>
      <xdr:rowOff>140336</xdr:rowOff>
    </xdr:to>
    <xdr:sp macro="" textlink="">
      <xdr:nvSpPr>
        <xdr:cNvPr id="264" name="フローチャート: 判断 263"/>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131463</xdr:rowOff>
    </xdr:from>
    <xdr:ext cx="405111" cy="259045"/>
    <xdr:sp macro="" textlink="">
      <xdr:nvSpPr>
        <xdr:cNvPr id="265" name="n_2aveValue【市民会館】&#10;有形固定資産減価償却率"/>
        <xdr:cNvSpPr txBox="1"/>
      </xdr:nvSpPr>
      <xdr:spPr>
        <a:xfrm>
          <a:off x="2705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2539</xdr:rowOff>
    </xdr:from>
    <xdr:to>
      <xdr:col>10</xdr:col>
      <xdr:colOff>165100</xdr:colOff>
      <xdr:row>103</xdr:row>
      <xdr:rowOff>104139</xdr:rowOff>
    </xdr:to>
    <xdr:sp macro="" textlink="">
      <xdr:nvSpPr>
        <xdr:cNvPr id="266" name="フローチャート: 判断 265"/>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120666</xdr:rowOff>
    </xdr:from>
    <xdr:ext cx="405111" cy="259045"/>
    <xdr:sp macro="" textlink="">
      <xdr:nvSpPr>
        <xdr:cNvPr id="267" name="n_3ave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93980</xdr:rowOff>
    </xdr:from>
    <xdr:to>
      <xdr:col>20</xdr:col>
      <xdr:colOff>38100</xdr:colOff>
      <xdr:row>101</xdr:row>
      <xdr:rowOff>24130</xdr:rowOff>
    </xdr:to>
    <xdr:sp macro="" textlink="">
      <xdr:nvSpPr>
        <xdr:cNvPr id="273" name="楕円 272"/>
        <xdr:cNvSpPr/>
      </xdr:nvSpPr>
      <xdr:spPr>
        <a:xfrm>
          <a:off x="3746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135889</xdr:rowOff>
    </xdr:from>
    <xdr:to>
      <xdr:col>15</xdr:col>
      <xdr:colOff>101600</xdr:colOff>
      <xdr:row>101</xdr:row>
      <xdr:rowOff>66039</xdr:rowOff>
    </xdr:to>
    <xdr:sp macro="" textlink="">
      <xdr:nvSpPr>
        <xdr:cNvPr id="274" name="楕円 273"/>
        <xdr:cNvSpPr/>
      </xdr:nvSpPr>
      <xdr:spPr>
        <a:xfrm>
          <a:off x="2857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15239</xdr:rowOff>
    </xdr:to>
    <xdr:cxnSp macro="">
      <xdr:nvCxnSpPr>
        <xdr:cNvPr id="275" name="直線コネクタ 274"/>
        <xdr:cNvCxnSpPr/>
      </xdr:nvCxnSpPr>
      <xdr:spPr>
        <a:xfrm flipV="1">
          <a:off x="2908300" y="17289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40657</xdr:rowOff>
    </xdr:from>
    <xdr:ext cx="405111" cy="259045"/>
    <xdr:sp macro="" textlink="">
      <xdr:nvSpPr>
        <xdr:cNvPr id="276" name="n_1mainValue【市民会館】&#10;有形固定資産減価償却率"/>
        <xdr:cNvSpPr txBox="1"/>
      </xdr:nvSpPr>
      <xdr:spPr>
        <a:xfrm>
          <a:off x="3582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82566</xdr:rowOff>
    </xdr:from>
    <xdr:ext cx="405111" cy="259045"/>
    <xdr:sp macro="" textlink="">
      <xdr:nvSpPr>
        <xdr:cNvPr id="277" name="n_2mainValue【市民会館】&#10;有形固定資産減価償却率"/>
        <xdr:cNvSpPr txBox="1"/>
      </xdr:nvSpPr>
      <xdr:spPr>
        <a:xfrm>
          <a:off x="27057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6" name="テキスト ボックス 2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7" name="直線コネクタ 2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88" name="直線コネクタ 28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89" name="テキスト ボックス 28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0" name="直線コネクタ 28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1" name="テキスト ボックス 29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2" name="直線コネクタ 29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3" name="テキスト ボックス 29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94" name="直線コネクタ 29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95" name="テキスト ボックス 29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6" name="直線コネクタ 2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7" name="テキスト ボックス 2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299" name="直線コネクタ 298"/>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300"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301" name="直線コネクタ 300"/>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302"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303" name="直線コネクタ 302"/>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122699</xdr:rowOff>
    </xdr:from>
    <xdr:ext cx="469744" cy="259045"/>
    <xdr:sp macro="" textlink="">
      <xdr:nvSpPr>
        <xdr:cNvPr id="304" name="【市民会館】&#10;一人当たり面積平均値テキスト"/>
        <xdr:cNvSpPr txBox="1"/>
      </xdr:nvSpPr>
      <xdr:spPr>
        <a:xfrm>
          <a:off x="105156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305" name="フローチャート: 判断 304"/>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306" name="フローチャート: 判断 305"/>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145559</xdr:rowOff>
    </xdr:from>
    <xdr:ext cx="469744" cy="259045"/>
    <xdr:sp macro="" textlink="">
      <xdr:nvSpPr>
        <xdr:cNvPr id="307" name="n_1aveValue【市民会館】&#10;一人当たり面積"/>
        <xdr:cNvSpPr txBox="1"/>
      </xdr:nvSpPr>
      <xdr:spPr>
        <a:xfrm>
          <a:off x="9391727"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100837</xdr:rowOff>
    </xdr:from>
    <xdr:to>
      <xdr:col>46</xdr:col>
      <xdr:colOff>38100</xdr:colOff>
      <xdr:row>106</xdr:row>
      <xdr:rowOff>30987</xdr:rowOff>
    </xdr:to>
    <xdr:sp macro="" textlink="">
      <xdr:nvSpPr>
        <xdr:cNvPr id="308" name="フローチャート: 判断 307"/>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22114</xdr:rowOff>
    </xdr:from>
    <xdr:ext cx="469744" cy="259045"/>
    <xdr:sp macro="" textlink="">
      <xdr:nvSpPr>
        <xdr:cNvPr id="309" name="n_2aveValue【市民会館】&#10;一人当たり面積"/>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141987</xdr:rowOff>
    </xdr:from>
    <xdr:to>
      <xdr:col>41</xdr:col>
      <xdr:colOff>101600</xdr:colOff>
      <xdr:row>106</xdr:row>
      <xdr:rowOff>72137</xdr:rowOff>
    </xdr:to>
    <xdr:sp macro="" textlink="">
      <xdr:nvSpPr>
        <xdr:cNvPr id="310" name="フローチャート: 判断 309"/>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88664</xdr:rowOff>
    </xdr:from>
    <xdr:ext cx="469744" cy="259045"/>
    <xdr:sp macro="" textlink="">
      <xdr:nvSpPr>
        <xdr:cNvPr id="311" name="n_3aveValue【市民会館】&#10;一人当たり面積"/>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2" name="テキスト ボックス 3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3" name="テキスト ボックス 3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4" name="テキスト ボックス 3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5" name="テキスト ボックス 3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6" name="テキスト ボックス 3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91694</xdr:rowOff>
    </xdr:from>
    <xdr:to>
      <xdr:col>50</xdr:col>
      <xdr:colOff>165100</xdr:colOff>
      <xdr:row>105</xdr:row>
      <xdr:rowOff>21844</xdr:rowOff>
    </xdr:to>
    <xdr:sp macro="" textlink="">
      <xdr:nvSpPr>
        <xdr:cNvPr id="317" name="楕円 316"/>
        <xdr:cNvSpPr/>
      </xdr:nvSpPr>
      <xdr:spPr>
        <a:xfrm>
          <a:off x="9588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103124</xdr:rowOff>
    </xdr:from>
    <xdr:to>
      <xdr:col>46</xdr:col>
      <xdr:colOff>38100</xdr:colOff>
      <xdr:row>105</xdr:row>
      <xdr:rowOff>33274</xdr:rowOff>
    </xdr:to>
    <xdr:sp macro="" textlink="">
      <xdr:nvSpPr>
        <xdr:cNvPr id="318" name="楕円 317"/>
        <xdr:cNvSpPr/>
      </xdr:nvSpPr>
      <xdr:spPr>
        <a:xfrm>
          <a:off x="8699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142494</xdr:rowOff>
    </xdr:from>
    <xdr:to>
      <xdr:col>50</xdr:col>
      <xdr:colOff>114300</xdr:colOff>
      <xdr:row>104</xdr:row>
      <xdr:rowOff>153924</xdr:rowOff>
    </xdr:to>
    <xdr:cxnSp macro="">
      <xdr:nvCxnSpPr>
        <xdr:cNvPr id="319" name="直線コネクタ 318"/>
        <xdr:cNvCxnSpPr/>
      </xdr:nvCxnSpPr>
      <xdr:spPr>
        <a:xfrm flipV="1">
          <a:off x="8750300" y="179732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38371</xdr:rowOff>
    </xdr:from>
    <xdr:ext cx="469744" cy="259045"/>
    <xdr:sp macro="" textlink="">
      <xdr:nvSpPr>
        <xdr:cNvPr id="320" name="n_1mainValue【市民会館】&#10;一人当たり面積"/>
        <xdr:cNvSpPr txBox="1"/>
      </xdr:nvSpPr>
      <xdr:spPr>
        <a:xfrm>
          <a:off x="93917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321" name="n_2mainValue【市民会館】&#10;一人当たり面積"/>
        <xdr:cNvSpPr txBox="1"/>
      </xdr:nvSpPr>
      <xdr:spPr>
        <a:xfrm>
          <a:off x="8515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2" name="テキスト ボックス 3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4" name="テキスト ボックス 3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74295</xdr:rowOff>
    </xdr:from>
    <xdr:to>
      <xdr:col>85</xdr:col>
      <xdr:colOff>126364</xdr:colOff>
      <xdr:row>40</xdr:row>
      <xdr:rowOff>161925</xdr:rowOff>
    </xdr:to>
    <xdr:cxnSp macro="">
      <xdr:nvCxnSpPr>
        <xdr:cNvPr id="346" name="直線コネクタ 345"/>
        <xdr:cNvCxnSpPr/>
      </xdr:nvCxnSpPr>
      <xdr:spPr>
        <a:xfrm flipV="1">
          <a:off x="16318864" y="573214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165752</xdr:rowOff>
    </xdr:from>
    <xdr:ext cx="405111" cy="259045"/>
    <xdr:sp macro="" textlink="">
      <xdr:nvSpPr>
        <xdr:cNvPr id="347" name="【一般廃棄物処理施設】&#10;有形固定資産減価償却率最小値テキスト"/>
        <xdr:cNvSpPr txBox="1"/>
      </xdr:nvSpPr>
      <xdr:spPr>
        <a:xfrm>
          <a:off x="16357600" y="702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161925</xdr:rowOff>
    </xdr:from>
    <xdr:to>
      <xdr:col>86</xdr:col>
      <xdr:colOff>25400</xdr:colOff>
      <xdr:row>40</xdr:row>
      <xdr:rowOff>161925</xdr:rowOff>
    </xdr:to>
    <xdr:cxnSp macro="">
      <xdr:nvCxnSpPr>
        <xdr:cNvPr id="348" name="直線コネクタ 347"/>
        <xdr:cNvCxnSpPr/>
      </xdr:nvCxnSpPr>
      <xdr:spPr>
        <a:xfrm>
          <a:off x="16230600" y="701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20972</xdr:rowOff>
    </xdr:from>
    <xdr:ext cx="405111" cy="259045"/>
    <xdr:sp macro="" textlink="">
      <xdr:nvSpPr>
        <xdr:cNvPr id="349" name="【一般廃棄物処理施設】&#10;有形固定資産減価償却率最大値テキスト"/>
        <xdr:cNvSpPr txBox="1"/>
      </xdr:nvSpPr>
      <xdr:spPr>
        <a:xfrm>
          <a:off x="16357600" y="550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74295</xdr:rowOff>
    </xdr:from>
    <xdr:to>
      <xdr:col>86</xdr:col>
      <xdr:colOff>25400</xdr:colOff>
      <xdr:row>33</xdr:row>
      <xdr:rowOff>74295</xdr:rowOff>
    </xdr:to>
    <xdr:cxnSp macro="">
      <xdr:nvCxnSpPr>
        <xdr:cNvPr id="350" name="直線コネクタ 349"/>
        <xdr:cNvCxnSpPr/>
      </xdr:nvCxnSpPr>
      <xdr:spPr>
        <a:xfrm>
          <a:off x="16230600" y="573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351"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52" name="フローチャート: 判断 351"/>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25400</xdr:rowOff>
    </xdr:from>
    <xdr:to>
      <xdr:col>81</xdr:col>
      <xdr:colOff>101600</xdr:colOff>
      <xdr:row>37</xdr:row>
      <xdr:rowOff>127000</xdr:rowOff>
    </xdr:to>
    <xdr:sp macro="" textlink="">
      <xdr:nvSpPr>
        <xdr:cNvPr id="353" name="フローチャート: 判断 352"/>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118127</xdr:rowOff>
    </xdr:from>
    <xdr:ext cx="405111" cy="259045"/>
    <xdr:sp macro="" textlink="">
      <xdr:nvSpPr>
        <xdr:cNvPr id="354" name="n_1aveValue【一般廃棄物処理施設】&#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151130</xdr:rowOff>
    </xdr:from>
    <xdr:to>
      <xdr:col>76</xdr:col>
      <xdr:colOff>165100</xdr:colOff>
      <xdr:row>42</xdr:row>
      <xdr:rowOff>81280</xdr:rowOff>
    </xdr:to>
    <xdr:sp macro="" textlink="">
      <xdr:nvSpPr>
        <xdr:cNvPr id="355" name="フローチャート: 判断 354"/>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42</xdr:row>
      <xdr:rowOff>72407</xdr:rowOff>
    </xdr:from>
    <xdr:ext cx="405111" cy="259045"/>
    <xdr:sp macro="" textlink="">
      <xdr:nvSpPr>
        <xdr:cNvPr id="356" name="n_2aveValue【一般廃棄物処理施設】&#10;有形固定資産減価償却率"/>
        <xdr:cNvSpPr txBox="1"/>
      </xdr:nvSpPr>
      <xdr:spPr>
        <a:xfrm>
          <a:off x="14389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69215</xdr:rowOff>
    </xdr:from>
    <xdr:to>
      <xdr:col>72</xdr:col>
      <xdr:colOff>38100</xdr:colOff>
      <xdr:row>38</xdr:row>
      <xdr:rowOff>170815</xdr:rowOff>
    </xdr:to>
    <xdr:sp macro="" textlink="">
      <xdr:nvSpPr>
        <xdr:cNvPr id="357" name="フローチャート: 判断 356"/>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15892</xdr:rowOff>
    </xdr:from>
    <xdr:ext cx="405111" cy="259045"/>
    <xdr:sp macro="" textlink="">
      <xdr:nvSpPr>
        <xdr:cNvPr id="358" name="n_3aveValue【一般廃棄物処理施設】&#10;有形固定資産減価償却率"/>
        <xdr:cNvSpPr txBox="1"/>
      </xdr:nvSpPr>
      <xdr:spPr>
        <a:xfrm>
          <a:off x="13500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95885</xdr:rowOff>
    </xdr:from>
    <xdr:to>
      <xdr:col>81</xdr:col>
      <xdr:colOff>101600</xdr:colOff>
      <xdr:row>34</xdr:row>
      <xdr:rowOff>26035</xdr:rowOff>
    </xdr:to>
    <xdr:sp macro="" textlink="">
      <xdr:nvSpPr>
        <xdr:cNvPr id="364" name="楕円 363"/>
        <xdr:cNvSpPr/>
      </xdr:nvSpPr>
      <xdr:spPr>
        <a:xfrm>
          <a:off x="15430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126365</xdr:rowOff>
    </xdr:from>
    <xdr:to>
      <xdr:col>76</xdr:col>
      <xdr:colOff>165100</xdr:colOff>
      <xdr:row>34</xdr:row>
      <xdr:rowOff>56515</xdr:rowOff>
    </xdr:to>
    <xdr:sp macro="" textlink="">
      <xdr:nvSpPr>
        <xdr:cNvPr id="365" name="楕円 364"/>
        <xdr:cNvSpPr/>
      </xdr:nvSpPr>
      <xdr:spPr>
        <a:xfrm>
          <a:off x="14541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146685</xdr:rowOff>
    </xdr:from>
    <xdr:to>
      <xdr:col>81</xdr:col>
      <xdr:colOff>50800</xdr:colOff>
      <xdr:row>34</xdr:row>
      <xdr:rowOff>5715</xdr:rowOff>
    </xdr:to>
    <xdr:cxnSp macro="">
      <xdr:nvCxnSpPr>
        <xdr:cNvPr id="366" name="直線コネクタ 365"/>
        <xdr:cNvCxnSpPr/>
      </xdr:nvCxnSpPr>
      <xdr:spPr>
        <a:xfrm flipV="1">
          <a:off x="14592300" y="58045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42562</xdr:rowOff>
    </xdr:from>
    <xdr:ext cx="405111" cy="259045"/>
    <xdr:sp macro="" textlink="">
      <xdr:nvSpPr>
        <xdr:cNvPr id="367" name="n_1mainValue【一般廃棄物処理施設】&#10;有形固定資産減価償却率"/>
        <xdr:cNvSpPr txBox="1"/>
      </xdr:nvSpPr>
      <xdr:spPr>
        <a:xfrm>
          <a:off x="152660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368" name="n_2mainValue【一般廃棄物処理施設】&#10;有形固定資産減価償却率"/>
        <xdr:cNvSpPr txBox="1"/>
      </xdr:nvSpPr>
      <xdr:spPr>
        <a:xfrm>
          <a:off x="14389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0" name="テキスト ボックス 37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2" name="テキスト ボックス 38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6" name="テキスト ボックス 38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8" name="テキスト ボックス 38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120171</xdr:rowOff>
    </xdr:from>
    <xdr:to>
      <xdr:col>116</xdr:col>
      <xdr:colOff>62864</xdr:colOff>
      <xdr:row>41</xdr:row>
      <xdr:rowOff>157101</xdr:rowOff>
    </xdr:to>
    <xdr:cxnSp macro="">
      <xdr:nvCxnSpPr>
        <xdr:cNvPr id="392" name="直線コネクタ 391"/>
        <xdr:cNvCxnSpPr/>
      </xdr:nvCxnSpPr>
      <xdr:spPr>
        <a:xfrm flipV="1">
          <a:off x="22160864" y="5949471"/>
          <a:ext cx="0" cy="1237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160928</xdr:rowOff>
    </xdr:from>
    <xdr:ext cx="534377" cy="259045"/>
    <xdr:sp macro="" textlink="">
      <xdr:nvSpPr>
        <xdr:cNvPr id="393" name="【一般廃棄物処理施設】&#10;一人当たり有形固定資産（償却資産）額最小値テキスト"/>
        <xdr:cNvSpPr txBox="1"/>
      </xdr:nvSpPr>
      <xdr:spPr>
        <a:xfrm>
          <a:off x="22199600" y="7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157101</xdr:rowOff>
    </xdr:from>
    <xdr:to>
      <xdr:col>116</xdr:col>
      <xdr:colOff>152400</xdr:colOff>
      <xdr:row>41</xdr:row>
      <xdr:rowOff>157101</xdr:rowOff>
    </xdr:to>
    <xdr:cxnSp macro="">
      <xdr:nvCxnSpPr>
        <xdr:cNvPr id="394" name="直線コネクタ 393"/>
        <xdr:cNvCxnSpPr/>
      </xdr:nvCxnSpPr>
      <xdr:spPr>
        <a:xfrm>
          <a:off x="22072600" y="71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66848</xdr:rowOff>
    </xdr:from>
    <xdr:ext cx="599010" cy="259045"/>
    <xdr:sp macro="" textlink="">
      <xdr:nvSpPr>
        <xdr:cNvPr id="395" name="【一般廃棄物処理施設】&#10;一人当たり有形固定資産（償却資産）額最大値テキスト"/>
        <xdr:cNvSpPr txBox="1"/>
      </xdr:nvSpPr>
      <xdr:spPr>
        <a:xfrm>
          <a:off x="22199600" y="572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120171</xdr:rowOff>
    </xdr:from>
    <xdr:to>
      <xdr:col>116</xdr:col>
      <xdr:colOff>152400</xdr:colOff>
      <xdr:row>34</xdr:row>
      <xdr:rowOff>120171</xdr:rowOff>
    </xdr:to>
    <xdr:cxnSp macro="">
      <xdr:nvCxnSpPr>
        <xdr:cNvPr id="396" name="直線コネクタ 395"/>
        <xdr:cNvCxnSpPr/>
      </xdr:nvCxnSpPr>
      <xdr:spPr>
        <a:xfrm>
          <a:off x="22072600" y="594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36502</xdr:rowOff>
    </xdr:from>
    <xdr:ext cx="599010" cy="259045"/>
    <xdr:sp macro="" textlink="">
      <xdr:nvSpPr>
        <xdr:cNvPr id="397" name="【一般廃棄物処理施設】&#10;一人当たり有形固定資産（償却資産）額平均値テキスト"/>
        <xdr:cNvSpPr txBox="1"/>
      </xdr:nvSpPr>
      <xdr:spPr>
        <a:xfrm>
          <a:off x="22199600" y="6723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58075</xdr:rowOff>
    </xdr:from>
    <xdr:to>
      <xdr:col>116</xdr:col>
      <xdr:colOff>114300</xdr:colOff>
      <xdr:row>39</xdr:row>
      <xdr:rowOff>159675</xdr:rowOff>
    </xdr:to>
    <xdr:sp macro="" textlink="">
      <xdr:nvSpPr>
        <xdr:cNvPr id="398" name="フローチャート: 判断 397"/>
        <xdr:cNvSpPr/>
      </xdr:nvSpPr>
      <xdr:spPr>
        <a:xfrm>
          <a:off x="22110700" y="674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50474</xdr:rowOff>
    </xdr:from>
    <xdr:to>
      <xdr:col>112</xdr:col>
      <xdr:colOff>38100</xdr:colOff>
      <xdr:row>39</xdr:row>
      <xdr:rowOff>152074</xdr:rowOff>
    </xdr:to>
    <xdr:sp macro="" textlink="">
      <xdr:nvSpPr>
        <xdr:cNvPr id="399" name="フローチャート: 判断 398"/>
        <xdr:cNvSpPr/>
      </xdr:nvSpPr>
      <xdr:spPr>
        <a:xfrm>
          <a:off x="21272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143201</xdr:rowOff>
    </xdr:from>
    <xdr:ext cx="599010" cy="259045"/>
    <xdr:sp macro="" textlink="">
      <xdr:nvSpPr>
        <xdr:cNvPr id="400" name="n_1aveValue【一般廃棄物処理施設】&#10;一人当たり有形固定資産（償却資産）額"/>
        <xdr:cNvSpPr txBox="1"/>
      </xdr:nvSpPr>
      <xdr:spPr>
        <a:xfrm>
          <a:off x="210110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146836</xdr:rowOff>
    </xdr:from>
    <xdr:to>
      <xdr:col>107</xdr:col>
      <xdr:colOff>101600</xdr:colOff>
      <xdr:row>33</xdr:row>
      <xdr:rowOff>76986</xdr:rowOff>
    </xdr:to>
    <xdr:sp macro="" textlink="">
      <xdr:nvSpPr>
        <xdr:cNvPr id="401" name="フローチャート: 判断 400"/>
        <xdr:cNvSpPr/>
      </xdr:nvSpPr>
      <xdr:spPr>
        <a:xfrm>
          <a:off x="20383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31</xdr:row>
      <xdr:rowOff>93513</xdr:rowOff>
    </xdr:from>
    <xdr:ext cx="599010" cy="259045"/>
    <xdr:sp macro="" textlink="">
      <xdr:nvSpPr>
        <xdr:cNvPr id="402" name="n_2aveValue【一般廃棄物処理施設】&#10;一人当たり有形固定資産（償却資産）額"/>
        <xdr:cNvSpPr txBox="1"/>
      </xdr:nvSpPr>
      <xdr:spPr>
        <a:xfrm>
          <a:off x="20134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71375</xdr:rowOff>
    </xdr:from>
    <xdr:to>
      <xdr:col>102</xdr:col>
      <xdr:colOff>165100</xdr:colOff>
      <xdr:row>40</xdr:row>
      <xdr:rowOff>1525</xdr:rowOff>
    </xdr:to>
    <xdr:sp macro="" textlink="">
      <xdr:nvSpPr>
        <xdr:cNvPr id="403" name="フローチャート: 判断 402"/>
        <xdr:cNvSpPr/>
      </xdr:nvSpPr>
      <xdr:spPr>
        <a:xfrm>
          <a:off x="19494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18052</xdr:rowOff>
    </xdr:from>
    <xdr:ext cx="599010" cy="259045"/>
    <xdr:sp macro="" textlink="">
      <xdr:nvSpPr>
        <xdr:cNvPr id="404" name="n_3aveValue【一般廃棄物処理施設】&#10;一人当たり有形固定資産（償却資産）額"/>
        <xdr:cNvSpPr txBox="1"/>
      </xdr:nvSpPr>
      <xdr:spPr>
        <a:xfrm>
          <a:off x="19245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78832</xdr:rowOff>
    </xdr:from>
    <xdr:to>
      <xdr:col>112</xdr:col>
      <xdr:colOff>38100</xdr:colOff>
      <xdr:row>39</xdr:row>
      <xdr:rowOff>8982</xdr:rowOff>
    </xdr:to>
    <xdr:sp macro="" textlink="">
      <xdr:nvSpPr>
        <xdr:cNvPr id="410" name="楕円 409"/>
        <xdr:cNvSpPr/>
      </xdr:nvSpPr>
      <xdr:spPr>
        <a:xfrm>
          <a:off x="21272500" y="65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164012</xdr:rowOff>
    </xdr:from>
    <xdr:to>
      <xdr:col>107</xdr:col>
      <xdr:colOff>101600</xdr:colOff>
      <xdr:row>39</xdr:row>
      <xdr:rowOff>94162</xdr:rowOff>
    </xdr:to>
    <xdr:sp macro="" textlink="">
      <xdr:nvSpPr>
        <xdr:cNvPr id="411" name="楕円 410"/>
        <xdr:cNvSpPr/>
      </xdr:nvSpPr>
      <xdr:spPr>
        <a:xfrm>
          <a:off x="203835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129632</xdr:rowOff>
    </xdr:from>
    <xdr:to>
      <xdr:col>111</xdr:col>
      <xdr:colOff>177800</xdr:colOff>
      <xdr:row>39</xdr:row>
      <xdr:rowOff>43362</xdr:rowOff>
    </xdr:to>
    <xdr:cxnSp macro="">
      <xdr:nvCxnSpPr>
        <xdr:cNvPr id="412" name="直線コネクタ 411"/>
        <xdr:cNvCxnSpPr/>
      </xdr:nvCxnSpPr>
      <xdr:spPr>
        <a:xfrm flipV="1">
          <a:off x="20434300" y="6644732"/>
          <a:ext cx="889000"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25509</xdr:rowOff>
    </xdr:from>
    <xdr:ext cx="599010" cy="259045"/>
    <xdr:sp macro="" textlink="">
      <xdr:nvSpPr>
        <xdr:cNvPr id="413" name="n_1mainValue【一般廃棄物処理施設】&#10;一人当たり有形固定資産（償却資産）額"/>
        <xdr:cNvSpPr txBox="1"/>
      </xdr:nvSpPr>
      <xdr:spPr>
        <a:xfrm>
          <a:off x="21011095" y="63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85289</xdr:rowOff>
    </xdr:from>
    <xdr:ext cx="599010" cy="259045"/>
    <xdr:sp macro="" textlink="">
      <xdr:nvSpPr>
        <xdr:cNvPr id="414" name="n_2mainValue【一般廃棄物処理施設】&#10;一人当たり有形固定資産（償却資産）額"/>
        <xdr:cNvSpPr txBox="1"/>
      </xdr:nvSpPr>
      <xdr:spPr>
        <a:xfrm>
          <a:off x="20134795" y="67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1" name="テキスト ボックス 4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3" name="テキスト ボックス 4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1" name="テキスト ボックス 45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455" name="直線コネクタ 454"/>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456"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457" name="直線コネクタ 456"/>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58"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59" name="直線コネクタ 458"/>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460" name="【消防施設】&#10;有形固定資産減価償却率平均値テキスト"/>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461" name="フローチャート: 判断 460"/>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462" name="フローチャート: 判断 461"/>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76216</xdr:rowOff>
    </xdr:from>
    <xdr:ext cx="405111" cy="259045"/>
    <xdr:sp macro="" textlink="">
      <xdr:nvSpPr>
        <xdr:cNvPr id="463" name="n_1ave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464" name="フローチャート: 判断 463"/>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118127</xdr:rowOff>
    </xdr:from>
    <xdr:ext cx="405111" cy="259045"/>
    <xdr:sp macro="" textlink="">
      <xdr:nvSpPr>
        <xdr:cNvPr id="465"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154939</xdr:rowOff>
    </xdr:from>
    <xdr:to>
      <xdr:col>72</xdr:col>
      <xdr:colOff>38100</xdr:colOff>
      <xdr:row>84</xdr:row>
      <xdr:rowOff>85089</xdr:rowOff>
    </xdr:to>
    <xdr:sp macro="" textlink="">
      <xdr:nvSpPr>
        <xdr:cNvPr id="466" name="フローチャート: 判断 465"/>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101616</xdr:rowOff>
    </xdr:from>
    <xdr:ext cx="405111" cy="259045"/>
    <xdr:sp macro="" textlink="">
      <xdr:nvSpPr>
        <xdr:cNvPr id="467" name="n_3aveValue【消防施設】&#10;有形固定資産減価償却率"/>
        <xdr:cNvSpPr txBox="1"/>
      </xdr:nvSpPr>
      <xdr:spPr>
        <a:xfrm>
          <a:off x="13500744" y="1416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8" name="テキスト ボックス 4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9" name="テキスト ボックス 4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0" name="テキスト ボックス 4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1" name="テキスト ボックス 4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2" name="テキスト ボックス 4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473" name="楕円 472"/>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15875</xdr:rowOff>
    </xdr:from>
    <xdr:to>
      <xdr:col>76</xdr:col>
      <xdr:colOff>165100</xdr:colOff>
      <xdr:row>83</xdr:row>
      <xdr:rowOff>117475</xdr:rowOff>
    </xdr:to>
    <xdr:sp macro="" textlink="">
      <xdr:nvSpPr>
        <xdr:cNvPr id="474" name="楕円 473"/>
        <xdr:cNvSpPr/>
      </xdr:nvSpPr>
      <xdr:spPr>
        <a:xfrm>
          <a:off x="14541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66675</xdr:rowOff>
    </xdr:to>
    <xdr:cxnSp macro="">
      <xdr:nvCxnSpPr>
        <xdr:cNvPr id="475" name="直線コネクタ 474"/>
        <xdr:cNvCxnSpPr/>
      </xdr:nvCxnSpPr>
      <xdr:spPr>
        <a:xfrm flipV="1">
          <a:off x="14592300" y="14260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97807</xdr:rowOff>
    </xdr:from>
    <xdr:ext cx="405111" cy="259045"/>
    <xdr:sp macro="" textlink="">
      <xdr:nvSpPr>
        <xdr:cNvPr id="476" name="n_1mainValue【消防施設】&#10;有形固定資産減価償却率"/>
        <xdr:cNvSpPr txBox="1"/>
      </xdr:nvSpPr>
      <xdr:spPr>
        <a:xfrm>
          <a:off x="152660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134002</xdr:rowOff>
    </xdr:from>
    <xdr:ext cx="405111" cy="259045"/>
    <xdr:sp macro="" textlink="">
      <xdr:nvSpPr>
        <xdr:cNvPr id="477" name="n_2mainValue【消防施設】&#10;有形固定資産減価償却率"/>
        <xdr:cNvSpPr txBox="1"/>
      </xdr:nvSpPr>
      <xdr:spPr>
        <a:xfrm>
          <a:off x="14389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8" name="直線コネクタ 4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9" name="テキスト ボックス 4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0" name="直線コネクタ 4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1" name="テキスト ボックス 4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2" name="直線コネクタ 4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3" name="テキスト ボックス 4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4" name="直線コネクタ 4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5" name="テキスト ボックス 4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6" name="直線コネクタ 4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7" name="テキスト ボックス 4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8" name="直線コネクタ 4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9" name="テキスト ボックス 4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501" name="直線コネクタ 500"/>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02"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03" name="直線コネクタ 502"/>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504"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505" name="直線コネクタ 504"/>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26688</xdr:rowOff>
    </xdr:from>
    <xdr:ext cx="469744" cy="259045"/>
    <xdr:sp macro="" textlink="">
      <xdr:nvSpPr>
        <xdr:cNvPr id="506" name="【消防施設】&#10;一人当たり面積平均値テキスト"/>
        <xdr:cNvSpPr txBox="1"/>
      </xdr:nvSpPr>
      <xdr:spPr>
        <a:xfrm>
          <a:off x="22199600" y="145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07" name="フローチャート: 判断 506"/>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08" name="フローチャート: 判断 507"/>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1033</xdr:rowOff>
    </xdr:from>
    <xdr:ext cx="469744" cy="259045"/>
    <xdr:sp macro="" textlink="">
      <xdr:nvSpPr>
        <xdr:cNvPr id="509"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115315</xdr:rowOff>
    </xdr:from>
    <xdr:to>
      <xdr:col>107</xdr:col>
      <xdr:colOff>101600</xdr:colOff>
      <xdr:row>86</xdr:row>
      <xdr:rowOff>45465</xdr:rowOff>
    </xdr:to>
    <xdr:sp macro="" textlink="">
      <xdr:nvSpPr>
        <xdr:cNvPr id="510" name="フローチャート: 判断 509"/>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61992</xdr:rowOff>
    </xdr:from>
    <xdr:ext cx="469744" cy="259045"/>
    <xdr:sp macro="" textlink="">
      <xdr:nvSpPr>
        <xdr:cNvPr id="511" name="n_2aveValue【消防施設】&#10;一人当たり面積"/>
        <xdr:cNvSpPr txBox="1"/>
      </xdr:nvSpPr>
      <xdr:spPr>
        <a:xfrm>
          <a:off x="20199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114554</xdr:rowOff>
    </xdr:from>
    <xdr:to>
      <xdr:col>102</xdr:col>
      <xdr:colOff>165100</xdr:colOff>
      <xdr:row>86</xdr:row>
      <xdr:rowOff>44704</xdr:rowOff>
    </xdr:to>
    <xdr:sp macro="" textlink="">
      <xdr:nvSpPr>
        <xdr:cNvPr id="512" name="フローチャート: 判断 511"/>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61231</xdr:rowOff>
    </xdr:from>
    <xdr:ext cx="469744" cy="259045"/>
    <xdr:sp macro="" textlink="">
      <xdr:nvSpPr>
        <xdr:cNvPr id="513" name="n_3aveValue【消防施設】&#10;一人当たり面積"/>
        <xdr:cNvSpPr txBox="1"/>
      </xdr:nvSpPr>
      <xdr:spPr>
        <a:xfrm>
          <a:off x="19310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154939</xdr:rowOff>
    </xdr:from>
    <xdr:to>
      <xdr:col>112</xdr:col>
      <xdr:colOff>38100</xdr:colOff>
      <xdr:row>86</xdr:row>
      <xdr:rowOff>85089</xdr:rowOff>
    </xdr:to>
    <xdr:sp macro="" textlink="">
      <xdr:nvSpPr>
        <xdr:cNvPr id="519" name="楕円 518"/>
        <xdr:cNvSpPr/>
      </xdr:nvSpPr>
      <xdr:spPr>
        <a:xfrm>
          <a:off x="21272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4063</xdr:rowOff>
    </xdr:from>
    <xdr:to>
      <xdr:col>107</xdr:col>
      <xdr:colOff>101600</xdr:colOff>
      <xdr:row>86</xdr:row>
      <xdr:rowOff>105663</xdr:rowOff>
    </xdr:to>
    <xdr:sp macro="" textlink="">
      <xdr:nvSpPr>
        <xdr:cNvPr id="520" name="楕円 519"/>
        <xdr:cNvSpPr/>
      </xdr:nvSpPr>
      <xdr:spPr>
        <a:xfrm>
          <a:off x="20383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34289</xdr:rowOff>
    </xdr:from>
    <xdr:to>
      <xdr:col>111</xdr:col>
      <xdr:colOff>177800</xdr:colOff>
      <xdr:row>86</xdr:row>
      <xdr:rowOff>54863</xdr:rowOff>
    </xdr:to>
    <xdr:cxnSp macro="">
      <xdr:nvCxnSpPr>
        <xdr:cNvPr id="521" name="直線コネクタ 520"/>
        <xdr:cNvCxnSpPr/>
      </xdr:nvCxnSpPr>
      <xdr:spPr>
        <a:xfrm flipV="1">
          <a:off x="20434300" y="147789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76216</xdr:rowOff>
    </xdr:from>
    <xdr:ext cx="469744" cy="259045"/>
    <xdr:sp macro="" textlink="">
      <xdr:nvSpPr>
        <xdr:cNvPr id="522" name="n_1mainValue【消防施設】&#10;一人当たり面積"/>
        <xdr:cNvSpPr txBox="1"/>
      </xdr:nvSpPr>
      <xdr:spPr>
        <a:xfrm>
          <a:off x="21075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96790</xdr:rowOff>
    </xdr:from>
    <xdr:ext cx="469744" cy="259045"/>
    <xdr:sp macro="" textlink="">
      <xdr:nvSpPr>
        <xdr:cNvPr id="523" name="n_2mainValue【消防施設】&#10;一人当たり面積"/>
        <xdr:cNvSpPr txBox="1"/>
      </xdr:nvSpPr>
      <xdr:spPr>
        <a:xfrm>
          <a:off x="201994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4" name="テキスト ボックス 5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4" name="テキスト ボックス 5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548" name="直線コネクタ 547"/>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549"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550" name="直線コネクタ 549"/>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51"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2" name="直線コネクタ 55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553" name="【庁舎】&#10;有形固定資産減価償却率平均値テキスト"/>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554" name="フローチャート: 判断 553"/>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555" name="フローチャート: 判断 554"/>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45738</xdr:rowOff>
    </xdr:from>
    <xdr:ext cx="405111" cy="259045"/>
    <xdr:sp macro="" textlink="">
      <xdr:nvSpPr>
        <xdr:cNvPr id="556" name="n_1aveValue【庁舎】&#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160655</xdr:rowOff>
    </xdr:from>
    <xdr:to>
      <xdr:col>76</xdr:col>
      <xdr:colOff>165100</xdr:colOff>
      <xdr:row>105</xdr:row>
      <xdr:rowOff>90805</xdr:rowOff>
    </xdr:to>
    <xdr:sp macro="" textlink="">
      <xdr:nvSpPr>
        <xdr:cNvPr id="557" name="フローチャート: 判断 556"/>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81932</xdr:rowOff>
    </xdr:from>
    <xdr:ext cx="405111" cy="259045"/>
    <xdr:sp macro="" textlink="">
      <xdr:nvSpPr>
        <xdr:cNvPr id="558" name="n_2aveValue【庁舎】&#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109220</xdr:rowOff>
    </xdr:from>
    <xdr:to>
      <xdr:col>72</xdr:col>
      <xdr:colOff>38100</xdr:colOff>
      <xdr:row>106</xdr:row>
      <xdr:rowOff>39370</xdr:rowOff>
    </xdr:to>
    <xdr:sp macro="" textlink="">
      <xdr:nvSpPr>
        <xdr:cNvPr id="559" name="フローチャート: 判断 558"/>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55897</xdr:rowOff>
    </xdr:from>
    <xdr:ext cx="405111" cy="259045"/>
    <xdr:sp macro="" textlink="">
      <xdr:nvSpPr>
        <xdr:cNvPr id="560" name="n_3aveValue【庁舎】&#10;有形固定資産減価償却率"/>
        <xdr:cNvSpPr txBox="1"/>
      </xdr:nvSpPr>
      <xdr:spPr>
        <a:xfrm>
          <a:off x="13500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158750</xdr:rowOff>
    </xdr:from>
    <xdr:to>
      <xdr:col>81</xdr:col>
      <xdr:colOff>101600</xdr:colOff>
      <xdr:row>101</xdr:row>
      <xdr:rowOff>88900</xdr:rowOff>
    </xdr:to>
    <xdr:sp macro="" textlink="">
      <xdr:nvSpPr>
        <xdr:cNvPr id="566" name="楕円 565"/>
        <xdr:cNvSpPr/>
      </xdr:nvSpPr>
      <xdr:spPr>
        <a:xfrm>
          <a:off x="15430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17780</xdr:rowOff>
    </xdr:from>
    <xdr:to>
      <xdr:col>76</xdr:col>
      <xdr:colOff>165100</xdr:colOff>
      <xdr:row>101</xdr:row>
      <xdr:rowOff>119380</xdr:rowOff>
    </xdr:to>
    <xdr:sp macro="" textlink="">
      <xdr:nvSpPr>
        <xdr:cNvPr id="567" name="楕円 566"/>
        <xdr:cNvSpPr/>
      </xdr:nvSpPr>
      <xdr:spPr>
        <a:xfrm>
          <a:off x="14541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38100</xdr:rowOff>
    </xdr:from>
    <xdr:to>
      <xdr:col>81</xdr:col>
      <xdr:colOff>50800</xdr:colOff>
      <xdr:row>101</xdr:row>
      <xdr:rowOff>68580</xdr:rowOff>
    </xdr:to>
    <xdr:cxnSp macro="">
      <xdr:nvCxnSpPr>
        <xdr:cNvPr id="568" name="直線コネクタ 567"/>
        <xdr:cNvCxnSpPr/>
      </xdr:nvCxnSpPr>
      <xdr:spPr>
        <a:xfrm flipV="1">
          <a:off x="14592300" y="17354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105427</xdr:rowOff>
    </xdr:from>
    <xdr:ext cx="405111" cy="259045"/>
    <xdr:sp macro="" textlink="">
      <xdr:nvSpPr>
        <xdr:cNvPr id="569" name="n_1mainValue【庁舎】&#10;有形固定資産減価償却率"/>
        <xdr:cNvSpPr txBox="1"/>
      </xdr:nvSpPr>
      <xdr:spPr>
        <a:xfrm>
          <a:off x="152660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135907</xdr:rowOff>
    </xdr:from>
    <xdr:ext cx="405111" cy="259045"/>
    <xdr:sp macro="" textlink="">
      <xdr:nvSpPr>
        <xdr:cNvPr id="570" name="n_2mainValue【庁舎】&#10;有形固定資産減価償却率"/>
        <xdr:cNvSpPr txBox="1"/>
      </xdr:nvSpPr>
      <xdr:spPr>
        <a:xfrm>
          <a:off x="14389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81" name="直線コネクタ 5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82" name="テキスト ボックス 5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83" name="直線コネクタ 5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84" name="テキスト ボックス 5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85" name="直線コネクタ 5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86" name="テキスト ボックス 5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87" name="直線コネクタ 5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88" name="テキスト ボックス 5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592" name="直線コネクタ 591"/>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593"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594" name="直線コネクタ 593"/>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595"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596" name="直線コネクタ 595"/>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597"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598" name="フローチャート: 判断 597"/>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599" name="フローチャート: 判断 598"/>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116552</xdr:rowOff>
    </xdr:from>
    <xdr:ext cx="469744" cy="259045"/>
    <xdr:sp macro="" textlink="">
      <xdr:nvSpPr>
        <xdr:cNvPr id="600" name="n_1aveValue【庁舎】&#10;一人当たり面積"/>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43231</xdr:rowOff>
    </xdr:from>
    <xdr:to>
      <xdr:col>107</xdr:col>
      <xdr:colOff>101600</xdr:colOff>
      <xdr:row>107</xdr:row>
      <xdr:rowOff>144831</xdr:rowOff>
    </xdr:to>
    <xdr:sp macro="" textlink="">
      <xdr:nvSpPr>
        <xdr:cNvPr id="601" name="フローチャート: 判断 600"/>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161358</xdr:rowOff>
    </xdr:from>
    <xdr:ext cx="469744" cy="259045"/>
    <xdr:sp macro="" textlink="">
      <xdr:nvSpPr>
        <xdr:cNvPr id="602" name="n_2aveValue【庁舎】&#10;一人当たり面積"/>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23571</xdr:rowOff>
    </xdr:from>
    <xdr:to>
      <xdr:col>102</xdr:col>
      <xdr:colOff>165100</xdr:colOff>
      <xdr:row>107</xdr:row>
      <xdr:rowOff>125171</xdr:rowOff>
    </xdr:to>
    <xdr:sp macro="" textlink="">
      <xdr:nvSpPr>
        <xdr:cNvPr id="603" name="フローチャート: 判断 602"/>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141698</xdr:rowOff>
    </xdr:from>
    <xdr:ext cx="469744" cy="259045"/>
    <xdr:sp macro="" textlink="">
      <xdr:nvSpPr>
        <xdr:cNvPr id="604"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76606</xdr:rowOff>
    </xdr:from>
    <xdr:to>
      <xdr:col>112</xdr:col>
      <xdr:colOff>38100</xdr:colOff>
      <xdr:row>108</xdr:row>
      <xdr:rowOff>6756</xdr:rowOff>
    </xdr:to>
    <xdr:sp macro="" textlink="">
      <xdr:nvSpPr>
        <xdr:cNvPr id="610" name="楕円 609"/>
        <xdr:cNvSpPr/>
      </xdr:nvSpPr>
      <xdr:spPr>
        <a:xfrm>
          <a:off x="21272500" y="184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78436</xdr:rowOff>
    </xdr:from>
    <xdr:to>
      <xdr:col>107</xdr:col>
      <xdr:colOff>101600</xdr:colOff>
      <xdr:row>108</xdr:row>
      <xdr:rowOff>8586</xdr:rowOff>
    </xdr:to>
    <xdr:sp macro="" textlink="">
      <xdr:nvSpPr>
        <xdr:cNvPr id="611" name="楕円 610"/>
        <xdr:cNvSpPr/>
      </xdr:nvSpPr>
      <xdr:spPr>
        <a:xfrm>
          <a:off x="20383500" y="1842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127406</xdr:rowOff>
    </xdr:from>
    <xdr:to>
      <xdr:col>111</xdr:col>
      <xdr:colOff>177800</xdr:colOff>
      <xdr:row>107</xdr:row>
      <xdr:rowOff>129236</xdr:rowOff>
    </xdr:to>
    <xdr:cxnSp macro="">
      <xdr:nvCxnSpPr>
        <xdr:cNvPr id="612" name="直線コネクタ 611"/>
        <xdr:cNvCxnSpPr/>
      </xdr:nvCxnSpPr>
      <xdr:spPr>
        <a:xfrm flipV="1">
          <a:off x="20434300" y="18472556"/>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169333</xdr:rowOff>
    </xdr:from>
    <xdr:ext cx="469744" cy="259045"/>
    <xdr:sp macro="" textlink="">
      <xdr:nvSpPr>
        <xdr:cNvPr id="613" name="n_1mainValue【庁舎】&#10;一人当たり面積"/>
        <xdr:cNvSpPr txBox="1"/>
      </xdr:nvSpPr>
      <xdr:spPr>
        <a:xfrm>
          <a:off x="21075727" y="185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171163</xdr:rowOff>
    </xdr:from>
    <xdr:ext cx="469744" cy="259045"/>
    <xdr:sp macro="" textlink="">
      <xdr:nvSpPr>
        <xdr:cNvPr id="614" name="n_2mainValue【庁舎】&#10;一人当たり面積"/>
        <xdr:cNvSpPr txBox="1"/>
      </xdr:nvSpPr>
      <xdr:spPr>
        <a:xfrm>
          <a:off x="20199427" y="1851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5" name="正方形/長方形 6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6" name="正方形/長方形 6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7" name="テキスト ボックス 6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類似団体と比較して特に有形固定資産減価償却率が高くなっている施設は、図書館、体育館、市民会館、一般廃棄物処理施設、庁舎である。　庁舎については、本庁舎及び分庁舎は築４０年以上経過しており、老朽化に伴う大規模改修や建替えが必要である。行政事務の効率化、災害時の拠点機能、他施設との複合施設化等も含め総合的な視点で庁舎の在り方を検討し老朽化対策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講じていく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他の施設についても、老朽化対策や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事務事業の見直し等による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集約化の対応も含め公共施設等総合管理計画及び個別施設計画に基づき対応していく。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288;&#22238;&#31572;/&#9632;2&#22238;&#30446;%20&#25552;&#20986;&#29992;&#12304;&#36001;&#25919;&#29366;&#27841;&#36039;&#26009;&#38598;&#12305;_024082_&#26481;&#21271;&#30010;_2018/&#12304;&#36001;&#25919;&#29366;&#27841;&#36039;&#26009;&#38598;&#12305;_024082_&#26481;&#2127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92.4</v>
          </cell>
          <cell r="CN51">
            <v>90.8</v>
          </cell>
        </row>
        <row r="53">
          <cell r="CF53">
            <v>64.900000000000006</v>
          </cell>
          <cell r="CN53">
            <v>70.2</v>
          </cell>
        </row>
        <row r="55">
          <cell r="AN55" t="str">
            <v>類似団体内平均値</v>
          </cell>
          <cell r="CF55">
            <v>24</v>
          </cell>
          <cell r="CN55">
            <v>19.8</v>
          </cell>
        </row>
        <row r="57">
          <cell r="CF57">
            <v>56.1</v>
          </cell>
          <cell r="CN57">
            <v>58.6</v>
          </cell>
        </row>
        <row r="72">
          <cell r="BP72" t="str">
            <v>H26</v>
          </cell>
          <cell r="BX72" t="str">
            <v>H27</v>
          </cell>
          <cell r="CF72" t="str">
            <v>H28</v>
          </cell>
          <cell r="CN72" t="str">
            <v>H29</v>
          </cell>
          <cell r="CV72" t="str">
            <v>H30</v>
          </cell>
        </row>
        <row r="73">
          <cell r="AN73" t="str">
            <v>当該団体値</v>
          </cell>
          <cell r="BP73">
            <v>96.4</v>
          </cell>
          <cell r="BX73">
            <v>89.1</v>
          </cell>
          <cell r="CF73">
            <v>92.4</v>
          </cell>
          <cell r="CN73">
            <v>90.8</v>
          </cell>
          <cell r="CV73">
            <v>103.2</v>
          </cell>
        </row>
        <row r="75">
          <cell r="BP75">
            <v>11.5</v>
          </cell>
          <cell r="BX75">
            <v>10.4</v>
          </cell>
          <cell r="CF75">
            <v>9.8000000000000007</v>
          </cell>
          <cell r="CN75">
            <v>10.3</v>
          </cell>
          <cell r="CV75">
            <v>10.9</v>
          </cell>
        </row>
        <row r="77">
          <cell r="AN77" t="str">
            <v>類似団体内平均値</v>
          </cell>
          <cell r="BP77">
            <v>49.7</v>
          </cell>
          <cell r="BX77">
            <v>37.200000000000003</v>
          </cell>
          <cell r="CF77">
            <v>24</v>
          </cell>
          <cell r="CN77">
            <v>19.8</v>
          </cell>
          <cell r="CV77">
            <v>19.8</v>
          </cell>
        </row>
        <row r="79">
          <cell r="BP79">
            <v>11.2</v>
          </cell>
          <cell r="BX79">
            <v>10.1</v>
          </cell>
          <cell r="CF79">
            <v>9.1</v>
          </cell>
          <cell r="CN79">
            <v>8.9</v>
          </cell>
          <cell r="CV79">
            <v>8.8000000000000007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13888913</v>
      </c>
      <c r="BO4" s="392"/>
      <c r="BP4" s="392"/>
      <c r="BQ4" s="392"/>
      <c r="BR4" s="392"/>
      <c r="BS4" s="392"/>
      <c r="BT4" s="392"/>
      <c r="BU4" s="393"/>
      <c r="BV4" s="391">
        <v>12362652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3.8</v>
      </c>
      <c r="CU4" s="398"/>
      <c r="CV4" s="398"/>
      <c r="CW4" s="398"/>
      <c r="CX4" s="398"/>
      <c r="CY4" s="398"/>
      <c r="CZ4" s="398"/>
      <c r="DA4" s="399"/>
      <c r="DB4" s="397">
        <v>3.4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13611050</v>
      </c>
      <c r="BO5" s="429"/>
      <c r="BP5" s="429"/>
      <c r="BQ5" s="429"/>
      <c r="BR5" s="429"/>
      <c r="BS5" s="429"/>
      <c r="BT5" s="429"/>
      <c r="BU5" s="430"/>
      <c r="BV5" s="428">
        <v>12047025</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89.9</v>
      </c>
      <c r="CU5" s="426"/>
      <c r="CV5" s="426"/>
      <c r="CW5" s="426"/>
      <c r="CX5" s="426"/>
      <c r="CY5" s="426"/>
      <c r="CZ5" s="426"/>
      <c r="DA5" s="427"/>
      <c r="DB5" s="425">
        <v>89.9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277863</v>
      </c>
      <c r="BO6" s="429"/>
      <c r="BP6" s="429"/>
      <c r="BQ6" s="429"/>
      <c r="BR6" s="429"/>
      <c r="BS6" s="429"/>
      <c r="BT6" s="429"/>
      <c r="BU6" s="430"/>
      <c r="BV6" s="428">
        <v>315627</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93.7</v>
      </c>
      <c r="CU6" s="466"/>
      <c r="CV6" s="466"/>
      <c r="CW6" s="466"/>
      <c r="CX6" s="466"/>
      <c r="CY6" s="466"/>
      <c r="CZ6" s="466"/>
      <c r="DA6" s="467"/>
      <c r="DB6" s="465">
        <v>93.8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18870</v>
      </c>
      <c r="BO7" s="429"/>
      <c r="BP7" s="429"/>
      <c r="BQ7" s="429"/>
      <c r="BR7" s="429"/>
      <c r="BS7" s="429"/>
      <c r="BT7" s="429"/>
      <c r="BU7" s="430"/>
      <c r="BV7" s="428">
        <v>85136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6744272</v>
      </c>
      <c r="CU7" s="429"/>
      <c r="CV7" s="429"/>
      <c r="CW7" s="429"/>
      <c r="CX7" s="429"/>
      <c r="CY7" s="429"/>
      <c r="CZ7" s="429"/>
      <c r="DA7" s="430"/>
      <c r="DB7" s="428">
        <v>6808441</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258993</v>
      </c>
      <c r="BO8" s="429"/>
      <c r="BP8" s="429"/>
      <c r="BQ8" s="429"/>
      <c r="BR8" s="429"/>
      <c r="BS8" s="429"/>
      <c r="BT8" s="429"/>
      <c r="BU8" s="430"/>
      <c r="BV8" s="428">
        <v>230491</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v>
      </c>
      <c r="CU8" s="469"/>
      <c r="CV8" s="469"/>
      <c r="CW8" s="469"/>
      <c r="CX8" s="469"/>
      <c r="CY8" s="469"/>
      <c r="CZ8" s="469"/>
      <c r="DA8" s="470"/>
      <c r="DB8" s="468">
        <v>0.28999999999999998</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17955</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102</v>
      </c>
      <c r="AV9" s="461"/>
      <c r="AW9" s="461"/>
      <c r="AX9" s="461"/>
      <c r="AY9" s="462" t="s">
        <v>116</v>
      </c>
      <c r="AZ9" s="463"/>
      <c r="BA9" s="463"/>
      <c r="BB9" s="463"/>
      <c r="BC9" s="463"/>
      <c r="BD9" s="463"/>
      <c r="BE9" s="463"/>
      <c r="BF9" s="463"/>
      <c r="BG9" s="463"/>
      <c r="BH9" s="463"/>
      <c r="BI9" s="463"/>
      <c r="BJ9" s="463"/>
      <c r="BK9" s="463"/>
      <c r="BL9" s="463"/>
      <c r="BM9" s="464"/>
      <c r="BN9" s="428">
        <v>28502</v>
      </c>
      <c r="BO9" s="429"/>
      <c r="BP9" s="429"/>
      <c r="BQ9" s="429"/>
      <c r="BR9" s="429"/>
      <c r="BS9" s="429"/>
      <c r="BT9" s="429"/>
      <c r="BU9" s="430"/>
      <c r="BV9" s="428">
        <v>44578</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14.9</v>
      </c>
      <c r="CU9" s="426"/>
      <c r="CV9" s="426"/>
      <c r="CW9" s="426"/>
      <c r="CX9" s="426"/>
      <c r="CY9" s="426"/>
      <c r="CZ9" s="426"/>
      <c r="DA9" s="427"/>
      <c r="DB9" s="425">
        <v>15.3</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19106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109</v>
      </c>
      <c r="AV10" s="461"/>
      <c r="AW10" s="461"/>
      <c r="AX10" s="461"/>
      <c r="AY10" s="462" t="s">
        <v>120</v>
      </c>
      <c r="AZ10" s="463"/>
      <c r="BA10" s="463"/>
      <c r="BB10" s="463"/>
      <c r="BC10" s="463"/>
      <c r="BD10" s="463"/>
      <c r="BE10" s="463"/>
      <c r="BF10" s="463"/>
      <c r="BG10" s="463"/>
      <c r="BH10" s="463"/>
      <c r="BI10" s="463"/>
      <c r="BJ10" s="463"/>
      <c r="BK10" s="463"/>
      <c r="BL10" s="463"/>
      <c r="BM10" s="464"/>
      <c r="BN10" s="428">
        <v>620858</v>
      </c>
      <c r="BO10" s="429"/>
      <c r="BP10" s="429"/>
      <c r="BQ10" s="429"/>
      <c r="BR10" s="429"/>
      <c r="BS10" s="429"/>
      <c r="BT10" s="429"/>
      <c r="BU10" s="430"/>
      <c r="BV10" s="428">
        <v>382292</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17704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109</v>
      </c>
      <c r="AV12" s="461"/>
      <c r="AW12" s="461"/>
      <c r="AX12" s="461"/>
      <c r="AY12" s="462" t="s">
        <v>134</v>
      </c>
      <c r="AZ12" s="463"/>
      <c r="BA12" s="463"/>
      <c r="BB12" s="463"/>
      <c r="BC12" s="463"/>
      <c r="BD12" s="463"/>
      <c r="BE12" s="463"/>
      <c r="BF12" s="463"/>
      <c r="BG12" s="463"/>
      <c r="BH12" s="463"/>
      <c r="BI12" s="463"/>
      <c r="BJ12" s="463"/>
      <c r="BK12" s="463"/>
      <c r="BL12" s="463"/>
      <c r="BM12" s="464"/>
      <c r="BN12" s="428">
        <v>734175</v>
      </c>
      <c r="BO12" s="429"/>
      <c r="BP12" s="429"/>
      <c r="BQ12" s="429"/>
      <c r="BR12" s="429"/>
      <c r="BS12" s="429"/>
      <c r="BT12" s="429"/>
      <c r="BU12" s="430"/>
      <c r="BV12" s="428">
        <v>673529</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17603</v>
      </c>
      <c r="S13" s="510"/>
      <c r="T13" s="510"/>
      <c r="U13" s="510"/>
      <c r="V13" s="511"/>
      <c r="W13" s="444" t="s">
        <v>138</v>
      </c>
      <c r="X13" s="445"/>
      <c r="Y13" s="445"/>
      <c r="Z13" s="445"/>
      <c r="AA13" s="445"/>
      <c r="AB13" s="435"/>
      <c r="AC13" s="479">
        <v>2268</v>
      </c>
      <c r="AD13" s="480"/>
      <c r="AE13" s="480"/>
      <c r="AF13" s="480"/>
      <c r="AG13" s="519"/>
      <c r="AH13" s="479">
        <v>2503</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-84815</v>
      </c>
      <c r="BO13" s="429"/>
      <c r="BP13" s="429"/>
      <c r="BQ13" s="429"/>
      <c r="BR13" s="429"/>
      <c r="BS13" s="429"/>
      <c r="BT13" s="429"/>
      <c r="BU13" s="430"/>
      <c r="BV13" s="428">
        <v>-246659</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10.9</v>
      </c>
      <c r="CU13" s="426"/>
      <c r="CV13" s="426"/>
      <c r="CW13" s="426"/>
      <c r="CX13" s="426"/>
      <c r="CY13" s="426"/>
      <c r="CZ13" s="426"/>
      <c r="DA13" s="427"/>
      <c r="DB13" s="425">
        <v>10.3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17932</v>
      </c>
      <c r="S14" s="510"/>
      <c r="T14" s="510"/>
      <c r="U14" s="510"/>
      <c r="V14" s="511"/>
      <c r="W14" s="418"/>
      <c r="X14" s="419"/>
      <c r="Y14" s="419"/>
      <c r="Z14" s="419"/>
      <c r="AA14" s="419"/>
      <c r="AB14" s="408"/>
      <c r="AC14" s="512">
        <v>25.4</v>
      </c>
      <c r="AD14" s="513"/>
      <c r="AE14" s="513"/>
      <c r="AF14" s="513"/>
      <c r="AG14" s="514"/>
      <c r="AH14" s="512">
        <v>26.8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103.2</v>
      </c>
      <c r="CU14" s="524"/>
      <c r="CV14" s="524"/>
      <c r="CW14" s="524"/>
      <c r="CX14" s="524"/>
      <c r="CY14" s="524"/>
      <c r="CZ14" s="524"/>
      <c r="DA14" s="525"/>
      <c r="DB14" s="523">
        <v>90.8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145</v>
      </c>
      <c r="N15" s="517"/>
      <c r="O15" s="517"/>
      <c r="P15" s="517"/>
      <c r="Q15" s="518"/>
      <c r="R15" s="509">
        <v>17853</v>
      </c>
      <c r="S15" s="510"/>
      <c r="T15" s="510"/>
      <c r="U15" s="510"/>
      <c r="V15" s="511"/>
      <c r="W15" s="444" t="s">
        <v>146</v>
      </c>
      <c r="X15" s="445"/>
      <c r="Y15" s="445"/>
      <c r="Z15" s="445"/>
      <c r="AA15" s="445"/>
      <c r="AB15" s="435"/>
      <c r="AC15" s="479">
        <v>2087</v>
      </c>
      <c r="AD15" s="480"/>
      <c r="AE15" s="480"/>
      <c r="AF15" s="480"/>
      <c r="AG15" s="519"/>
      <c r="AH15" s="479">
        <v>2107</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1827879</v>
      </c>
      <c r="BO15" s="392"/>
      <c r="BP15" s="392"/>
      <c r="BQ15" s="392"/>
      <c r="BR15" s="392"/>
      <c r="BS15" s="392"/>
      <c r="BT15" s="392"/>
      <c r="BU15" s="393"/>
      <c r="BV15" s="391">
        <v>1775525</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23.4</v>
      </c>
      <c r="AD16" s="513"/>
      <c r="AE16" s="513"/>
      <c r="AF16" s="513"/>
      <c r="AG16" s="514"/>
      <c r="AH16" s="512">
        <v>22.6</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5915640</v>
      </c>
      <c r="BO16" s="429"/>
      <c r="BP16" s="429"/>
      <c r="BQ16" s="429"/>
      <c r="BR16" s="429"/>
      <c r="BS16" s="429"/>
      <c r="BT16" s="429"/>
      <c r="BU16" s="430"/>
      <c r="BV16" s="428">
        <v>5963397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4567</v>
      </c>
      <c r="AD17" s="480"/>
      <c r="AE17" s="480"/>
      <c r="AF17" s="480"/>
      <c r="AG17" s="519"/>
      <c r="AH17" s="479">
        <v>4728</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2304332</v>
      </c>
      <c r="BO17" s="429"/>
      <c r="BP17" s="429"/>
      <c r="BQ17" s="429"/>
      <c r="BR17" s="429"/>
      <c r="BS17" s="429"/>
      <c r="BT17" s="429"/>
      <c r="BU17" s="430"/>
      <c r="BV17" s="428">
        <v>2240496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326.5</v>
      </c>
      <c r="M18" s="541"/>
      <c r="N18" s="541"/>
      <c r="O18" s="541"/>
      <c r="P18" s="541"/>
      <c r="Q18" s="541"/>
      <c r="R18" s="542"/>
      <c r="S18" s="542"/>
      <c r="T18" s="542"/>
      <c r="U18" s="542"/>
      <c r="V18" s="543"/>
      <c r="W18" s="446"/>
      <c r="X18" s="447"/>
      <c r="Y18" s="447"/>
      <c r="Z18" s="447"/>
      <c r="AA18" s="447"/>
      <c r="AB18" s="438"/>
      <c r="AC18" s="544">
        <v>51.2</v>
      </c>
      <c r="AD18" s="545"/>
      <c r="AE18" s="545"/>
      <c r="AF18" s="545"/>
      <c r="AG18" s="546"/>
      <c r="AH18" s="544">
        <v>50.6</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6058105</v>
      </c>
      <c r="BO18" s="429"/>
      <c r="BP18" s="429"/>
      <c r="BQ18" s="429"/>
      <c r="BR18" s="429"/>
      <c r="BS18" s="429"/>
      <c r="BT18" s="429"/>
      <c r="BU18" s="430"/>
      <c r="BV18" s="428">
        <v>6222949</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55</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8958936</v>
      </c>
      <c r="BO19" s="429"/>
      <c r="BP19" s="429"/>
      <c r="BQ19" s="429"/>
      <c r="BR19" s="429"/>
      <c r="BS19" s="429"/>
      <c r="BT19" s="429"/>
      <c r="BU19" s="430"/>
      <c r="BV19" s="428">
        <v>8777070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5974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12935311</v>
      </c>
      <c r="BO23" s="429"/>
      <c r="BP23" s="429"/>
      <c r="BQ23" s="429"/>
      <c r="BR23" s="429"/>
      <c r="BS23" s="429"/>
      <c r="BT23" s="429"/>
      <c r="BU23" s="430"/>
      <c r="BV23" s="428">
        <v>12447202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6990</v>
      </c>
      <c r="R24" s="480"/>
      <c r="S24" s="480"/>
      <c r="T24" s="480"/>
      <c r="U24" s="480"/>
      <c r="V24" s="519"/>
      <c r="W24" s="578"/>
      <c r="X24" s="566"/>
      <c r="Y24" s="567"/>
      <c r="Z24" s="478" t="s">
        <v>170</v>
      </c>
      <c r="AA24" s="458"/>
      <c r="AB24" s="458"/>
      <c r="AC24" s="458"/>
      <c r="AD24" s="458"/>
      <c r="AE24" s="458"/>
      <c r="AF24" s="458"/>
      <c r="AG24" s="459"/>
      <c r="AH24" s="479">
        <v>148</v>
      </c>
      <c r="AI24" s="480"/>
      <c r="AJ24" s="480"/>
      <c r="AK24" s="480"/>
      <c r="AL24" s="519"/>
      <c r="AM24" s="479">
        <v>444296</v>
      </c>
      <c r="AN24" s="480"/>
      <c r="AO24" s="480"/>
      <c r="AP24" s="480"/>
      <c r="AQ24" s="480"/>
      <c r="AR24" s="519"/>
      <c r="AS24" s="479">
        <v>3002</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9237046</v>
      </c>
      <c r="BO24" s="429"/>
      <c r="BP24" s="429"/>
      <c r="BQ24" s="429"/>
      <c r="BR24" s="429"/>
      <c r="BS24" s="429"/>
      <c r="BT24" s="429"/>
      <c r="BU24" s="430"/>
      <c r="BV24" s="428">
        <v>8566025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5460</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174</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837848</v>
      </c>
      <c r="BO25" s="392"/>
      <c r="BP25" s="392"/>
      <c r="BQ25" s="392"/>
      <c r="BR25" s="392"/>
      <c r="BS25" s="392"/>
      <c r="BT25" s="392"/>
      <c r="BU25" s="393"/>
      <c r="BV25" s="391">
        <v>2050518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4910</v>
      </c>
      <c r="R26" s="480"/>
      <c r="S26" s="480"/>
      <c r="T26" s="480"/>
      <c r="U26" s="480"/>
      <c r="V26" s="519"/>
      <c r="W26" s="578"/>
      <c r="X26" s="566"/>
      <c r="Y26" s="567"/>
      <c r="Z26" s="478" t="s">
        <v>177</v>
      </c>
      <c r="AA26" s="588"/>
      <c r="AB26" s="588"/>
      <c r="AC26" s="588"/>
      <c r="AD26" s="588"/>
      <c r="AE26" s="588"/>
      <c r="AF26" s="588"/>
      <c r="AG26" s="589"/>
      <c r="AH26" s="479" t="s">
        <v>136</v>
      </c>
      <c r="AI26" s="480"/>
      <c r="AJ26" s="480"/>
      <c r="AK26" s="480"/>
      <c r="AL26" s="519"/>
      <c r="AM26" s="479" t="s">
        <v>174</v>
      </c>
      <c r="AN26" s="480"/>
      <c r="AO26" s="480"/>
      <c r="AP26" s="480"/>
      <c r="AQ26" s="480"/>
      <c r="AR26" s="519"/>
      <c r="AS26" s="479" t="s">
        <v>174</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174</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2870</v>
      </c>
      <c r="R27" s="480"/>
      <c r="S27" s="480"/>
      <c r="T27" s="480"/>
      <c r="U27" s="480"/>
      <c r="V27" s="519"/>
      <c r="W27" s="578"/>
      <c r="X27" s="566"/>
      <c r="Y27" s="567"/>
      <c r="Z27" s="478" t="s">
        <v>180</v>
      </c>
      <c r="AA27" s="458"/>
      <c r="AB27" s="458"/>
      <c r="AC27" s="458"/>
      <c r="AD27" s="458"/>
      <c r="AE27" s="458"/>
      <c r="AF27" s="458"/>
      <c r="AG27" s="459"/>
      <c r="AH27" s="479">
        <v>1</v>
      </c>
      <c r="AI27" s="480"/>
      <c r="AJ27" s="480"/>
      <c r="AK27" s="480"/>
      <c r="AL27" s="519"/>
      <c r="AM27" s="479" t="s">
        <v>181</v>
      </c>
      <c r="AN27" s="480"/>
      <c r="AO27" s="480"/>
      <c r="AP27" s="480"/>
      <c r="AQ27" s="480"/>
      <c r="AR27" s="519"/>
      <c r="AS27" s="479" t="s">
        <v>182</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245301</v>
      </c>
      <c r="BO27" s="602"/>
      <c r="BP27" s="602"/>
      <c r="BQ27" s="602"/>
      <c r="BR27" s="602"/>
      <c r="BS27" s="602"/>
      <c r="BT27" s="602"/>
      <c r="BU27" s="603"/>
      <c r="BV27" s="601">
        <v>245298</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2330</v>
      </c>
      <c r="R28" s="480"/>
      <c r="S28" s="480"/>
      <c r="T28" s="480"/>
      <c r="U28" s="480"/>
      <c r="V28" s="519"/>
      <c r="W28" s="578"/>
      <c r="X28" s="566"/>
      <c r="Y28" s="567"/>
      <c r="Z28" s="478" t="s">
        <v>185</v>
      </c>
      <c r="AA28" s="458"/>
      <c r="AB28" s="458"/>
      <c r="AC28" s="458"/>
      <c r="AD28" s="458"/>
      <c r="AE28" s="458"/>
      <c r="AF28" s="458"/>
      <c r="AG28" s="459"/>
      <c r="AH28" s="479" t="s">
        <v>174</v>
      </c>
      <c r="AI28" s="480"/>
      <c r="AJ28" s="480"/>
      <c r="AK28" s="480"/>
      <c r="AL28" s="519"/>
      <c r="AM28" s="479" t="s">
        <v>174</v>
      </c>
      <c r="AN28" s="480"/>
      <c r="AO28" s="480"/>
      <c r="AP28" s="480"/>
      <c r="AQ28" s="480"/>
      <c r="AR28" s="519"/>
      <c r="AS28" s="479" t="s">
        <v>174</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1393214</v>
      </c>
      <c r="BO28" s="392"/>
      <c r="BP28" s="392"/>
      <c r="BQ28" s="392"/>
      <c r="BR28" s="392"/>
      <c r="BS28" s="392"/>
      <c r="BT28" s="392"/>
      <c r="BU28" s="393"/>
      <c r="BV28" s="391">
        <v>1356531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14</v>
      </c>
      <c r="M29" s="480"/>
      <c r="N29" s="480"/>
      <c r="O29" s="480"/>
      <c r="P29" s="519"/>
      <c r="Q29" s="479">
        <v>2250</v>
      </c>
      <c r="R29" s="480"/>
      <c r="S29" s="480"/>
      <c r="T29" s="480"/>
      <c r="U29" s="480"/>
      <c r="V29" s="519"/>
      <c r="W29" s="579"/>
      <c r="X29" s="580"/>
      <c r="Y29" s="581"/>
      <c r="Z29" s="478" t="s">
        <v>188</v>
      </c>
      <c r="AA29" s="458"/>
      <c r="AB29" s="458"/>
      <c r="AC29" s="458"/>
      <c r="AD29" s="458"/>
      <c r="AE29" s="458"/>
      <c r="AF29" s="458"/>
      <c r="AG29" s="459"/>
      <c r="AH29" s="479">
        <v>149</v>
      </c>
      <c r="AI29" s="480"/>
      <c r="AJ29" s="480"/>
      <c r="AK29" s="480"/>
      <c r="AL29" s="519"/>
      <c r="AM29" s="479">
        <v>446576</v>
      </c>
      <c r="AN29" s="480"/>
      <c r="AO29" s="480"/>
      <c r="AP29" s="480"/>
      <c r="AQ29" s="480"/>
      <c r="AR29" s="519"/>
      <c r="AS29" s="479">
        <v>2997</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375948</v>
      </c>
      <c r="BO29" s="429"/>
      <c r="BP29" s="429"/>
      <c r="BQ29" s="429"/>
      <c r="BR29" s="429"/>
      <c r="BS29" s="429"/>
      <c r="BT29" s="429"/>
      <c r="BU29" s="430"/>
      <c r="BV29" s="428">
        <v>425920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97.3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1509603</v>
      </c>
      <c r="BO30" s="602"/>
      <c r="BP30" s="602"/>
      <c r="BQ30" s="602"/>
      <c r="BR30" s="602"/>
      <c r="BS30" s="602"/>
      <c r="BT30" s="602"/>
      <c r="BU30" s="603"/>
      <c r="BV30" s="601">
        <v>1507179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198</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199</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東北町国民健康保険事業特別会計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東北町上水道事業会計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東北町公共下水道事業特別会計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9</v>
      </c>
      <c r="BX34" s="614"/>
      <c r="BY34" s="615" t="str">
        <f>IF('各会計、関係団体の財政状況及び健全化判断比率'!B68="","",'各会計、関係団体の財政状況及び健全化判断比率'!B68)</f>
        <v>中部上北広域事業組合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東北町土地開発公社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東北町介護保険特別会計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東北町農業集落排水事業特別会計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10</v>
      </c>
      <c r="BX35" s="614"/>
      <c r="BY35" s="615" t="str">
        <f>IF('各会計、関係団体の財政状況及び健全化判断比率'!B69="","",'各会計、関係団体の財政状況及び健全化判断比率'!B69)</f>
        <v>中部上北広域事業組合（病院事業会計）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株式会社おがわら湖</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東北町後期高齢者医療特別会計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11</v>
      </c>
      <c r="BX36" s="614"/>
      <c r="BY36" s="615" t="str">
        <f>IF('各会計、関係団体の財政状況及び健全化判断比率'!B70="","",'各会計、関係団体の財政状況及び健全化判断比率'!B70)</f>
        <v>上北地方教育・福祉事務組合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東北町介護サービス事業特別会計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12</v>
      </c>
      <c r="BX37" s="614"/>
      <c r="BY37" s="615" t="str">
        <f>IF('各会計、関係団体の財政状況及び健全化判断比率'!B71="","",'各会計、関係団体の財政状況及び健全化判断比率'!B71)</f>
        <v>十和田地区食肉処理事務組合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13</v>
      </c>
      <c r="BX38" s="614"/>
      <c r="BY38" s="615" t="str">
        <f>IF('各会計、関係団体の財政状況及び健全化判断比率'!B72="","",'各会計、関係団体の財政状況及び健全化判断比率'!B72)</f>
        <v>青森県市町村総合事務組合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14</v>
      </c>
      <c r="BX39" s="614"/>
      <c r="BY39" s="615" t="str">
        <f>IF('各会計、関係団体の財政状況及び健全化判断比率'!B73="","",'各会計、関係団体の財政状況及び健全化判断比率'!B73)</f>
        <v>青森県市町村職員退職手当組合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15</v>
      </c>
      <c r="BX40" s="614"/>
      <c r="BY40" s="615" t="str">
        <f>IF('各会計、関係団体の財政状況及び健全化判断比率'!B74="","",'各会計、関係団体の財政状況及び健全化判断比率'!B74)</f>
        <v>青森県交通災害共済組合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16</v>
      </c>
      <c r="BX41" s="614"/>
      <c r="BY41" s="615" t="str">
        <f>IF('各会計、関係団体の財政状況及び健全化判断比率'!B75="","",'各会計、関係団体の財政状況及び健全化判断比率'!B75)</f>
        <v>青森県後期高齢者医療広域連合（一般会計）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17</v>
      </c>
      <c r="BX42" s="614"/>
      <c r="BY42" s="615" t="str">
        <f>IF('各会計、関係団体の財政状況及び健全化判断比率'!B76="","",'各会計、関係団体の財政状況及び健全化判断比率'!B76)</f>
        <v>青森県後期高齢者医療広域連合（後期高齢者医療特別会計）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k/NzYeG9Xh8NM0MF3AojAGCj2uM3rnAhdtB64w2Omv7zYDEsovsfj74bkk5RnVd/X/cFzzfM9uJMYa5+y6Kg==" saltValue="agfZk1MPdApP/j4+zZ/n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1728098</v>
      </c>
      <c r="S5" s="631"/>
      <c r="T5" s="631"/>
      <c r="U5" s="631"/>
      <c r="V5" s="631"/>
      <c r="W5" s="631"/>
      <c r="X5" s="631"/>
      <c r="Y5" s="632"/>
      <c r="Z5" s="633">
        <v>12.4</v>
      </c>
      <c r="AA5" s="633"/>
      <c r="AB5" s="633"/>
      <c r="AC5" s="633"/>
      <c r="AD5" s="634">
        <v>1728098</v>
      </c>
      <c r="AE5" s="634"/>
      <c r="AF5" s="634"/>
      <c r="AG5" s="634"/>
      <c r="AH5" s="634"/>
      <c r="AI5" s="634"/>
      <c r="AJ5" s="634"/>
      <c r="AK5" s="634"/>
      <c r="AL5" s="635">
        <v>26.7</v>
      </c>
      <c r="AM5" s="636"/>
      <c r="AN5" s="636"/>
      <c r="AO5" s="637"/>
      <c r="AP5" s="627" t="s">
        <v>227</v>
      </c>
      <c r="AQ5" s="628"/>
      <c r="AR5" s="628"/>
      <c r="AS5" s="628"/>
      <c r="AT5" s="628"/>
      <c r="AU5" s="628"/>
      <c r="AV5" s="628"/>
      <c r="AW5" s="628"/>
      <c r="AX5" s="628"/>
      <c r="AY5" s="628"/>
      <c r="AZ5" s="628"/>
      <c r="BA5" s="628"/>
      <c r="BB5" s="628"/>
      <c r="BC5" s="628"/>
      <c r="BD5" s="628"/>
      <c r="BE5" s="628"/>
      <c r="BF5" s="629"/>
      <c r="BG5" s="641">
        <v>1727391</v>
      </c>
      <c r="BH5" s="642"/>
      <c r="BI5" s="642"/>
      <c r="BJ5" s="642"/>
      <c r="BK5" s="642"/>
      <c r="BL5" s="642"/>
      <c r="BM5" s="642"/>
      <c r="BN5" s="643"/>
      <c r="BO5" s="644">
        <v>100</v>
      </c>
      <c r="BP5" s="644"/>
      <c r="BQ5" s="644"/>
      <c r="BR5" s="644"/>
      <c r="BS5" s="645" t="s">
        <v>174</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167333</v>
      </c>
      <c r="S6" s="642"/>
      <c r="T6" s="642"/>
      <c r="U6" s="642"/>
      <c r="V6" s="642"/>
      <c r="W6" s="642"/>
      <c r="X6" s="642"/>
      <c r="Y6" s="643"/>
      <c r="Z6" s="644">
        <v>1.2</v>
      </c>
      <c r="AA6" s="644"/>
      <c r="AB6" s="644"/>
      <c r="AC6" s="644"/>
      <c r="AD6" s="645">
        <v>167333</v>
      </c>
      <c r="AE6" s="645"/>
      <c r="AF6" s="645"/>
      <c r="AG6" s="645"/>
      <c r="AH6" s="645"/>
      <c r="AI6" s="645"/>
      <c r="AJ6" s="645"/>
      <c r="AK6" s="645"/>
      <c r="AL6" s="646">
        <v>2.6</v>
      </c>
      <c r="AM6" s="647"/>
      <c r="AN6" s="647"/>
      <c r="AO6" s="648"/>
      <c r="AP6" s="638" t="s">
        <v>232</v>
      </c>
      <c r="AQ6" s="639"/>
      <c r="AR6" s="639"/>
      <c r="AS6" s="639"/>
      <c r="AT6" s="639"/>
      <c r="AU6" s="639"/>
      <c r="AV6" s="639"/>
      <c r="AW6" s="639"/>
      <c r="AX6" s="639"/>
      <c r="AY6" s="639"/>
      <c r="AZ6" s="639"/>
      <c r="BA6" s="639"/>
      <c r="BB6" s="639"/>
      <c r="BC6" s="639"/>
      <c r="BD6" s="639"/>
      <c r="BE6" s="639"/>
      <c r="BF6" s="640"/>
      <c r="BG6" s="641">
        <v>1727391</v>
      </c>
      <c r="BH6" s="642"/>
      <c r="BI6" s="642"/>
      <c r="BJ6" s="642"/>
      <c r="BK6" s="642"/>
      <c r="BL6" s="642"/>
      <c r="BM6" s="642"/>
      <c r="BN6" s="643"/>
      <c r="BO6" s="644">
        <v>100</v>
      </c>
      <c r="BP6" s="644"/>
      <c r="BQ6" s="644"/>
      <c r="BR6" s="644"/>
      <c r="BS6" s="645" t="s">
        <v>233</v>
      </c>
      <c r="BT6" s="645"/>
      <c r="BU6" s="645"/>
      <c r="BV6" s="645"/>
      <c r="BW6" s="645"/>
      <c r="BX6" s="645"/>
      <c r="BY6" s="645"/>
      <c r="BZ6" s="645"/>
      <c r="CA6" s="645"/>
      <c r="CB6" s="649"/>
      <c r="CD6" s="652" t="s">
        <v>234</v>
      </c>
      <c r="CE6" s="653"/>
      <c r="CF6" s="653"/>
      <c r="CG6" s="653"/>
      <c r="CH6" s="653"/>
      <c r="CI6" s="653"/>
      <c r="CJ6" s="653"/>
      <c r="CK6" s="653"/>
      <c r="CL6" s="653"/>
      <c r="CM6" s="653"/>
      <c r="CN6" s="653"/>
      <c r="CO6" s="653"/>
      <c r="CP6" s="653"/>
      <c r="CQ6" s="654"/>
      <c r="CR6" s="641">
        <v>105796</v>
      </c>
      <c r="CS6" s="642"/>
      <c r="CT6" s="642"/>
      <c r="CU6" s="642"/>
      <c r="CV6" s="642"/>
      <c r="CW6" s="642"/>
      <c r="CX6" s="642"/>
      <c r="CY6" s="643"/>
      <c r="CZ6" s="635">
        <v>0.8</v>
      </c>
      <c r="DA6" s="636"/>
      <c r="DB6" s="636"/>
      <c r="DC6" s="655"/>
      <c r="DD6" s="650" t="s">
        <v>174</v>
      </c>
      <c r="DE6" s="642"/>
      <c r="DF6" s="642"/>
      <c r="DG6" s="642"/>
      <c r="DH6" s="642"/>
      <c r="DI6" s="642"/>
      <c r="DJ6" s="642"/>
      <c r="DK6" s="642"/>
      <c r="DL6" s="642"/>
      <c r="DM6" s="642"/>
      <c r="DN6" s="642"/>
      <c r="DO6" s="642"/>
      <c r="DP6" s="643"/>
      <c r="DQ6" s="650">
        <v>105796</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2450</v>
      </c>
      <c r="S7" s="642"/>
      <c r="T7" s="642"/>
      <c r="U7" s="642"/>
      <c r="V7" s="642"/>
      <c r="W7" s="642"/>
      <c r="X7" s="642"/>
      <c r="Y7" s="643"/>
      <c r="Z7" s="644">
        <v>0</v>
      </c>
      <c r="AA7" s="644"/>
      <c r="AB7" s="644"/>
      <c r="AC7" s="644"/>
      <c r="AD7" s="645">
        <v>2450</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662916</v>
      </c>
      <c r="BH7" s="642"/>
      <c r="BI7" s="642"/>
      <c r="BJ7" s="642"/>
      <c r="BK7" s="642"/>
      <c r="BL7" s="642"/>
      <c r="BM7" s="642"/>
      <c r="BN7" s="643"/>
      <c r="BO7" s="644">
        <v>38.4</v>
      </c>
      <c r="BP7" s="644"/>
      <c r="BQ7" s="644"/>
      <c r="BR7" s="644"/>
      <c r="BS7" s="645" t="s">
        <v>174</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1921454</v>
      </c>
      <c r="CS7" s="642"/>
      <c r="CT7" s="642"/>
      <c r="CU7" s="642"/>
      <c r="CV7" s="642"/>
      <c r="CW7" s="642"/>
      <c r="CX7" s="642"/>
      <c r="CY7" s="643"/>
      <c r="CZ7" s="644">
        <v>14.1</v>
      </c>
      <c r="DA7" s="644"/>
      <c r="DB7" s="644"/>
      <c r="DC7" s="644"/>
      <c r="DD7" s="650">
        <v>35331</v>
      </c>
      <c r="DE7" s="642"/>
      <c r="DF7" s="642"/>
      <c r="DG7" s="642"/>
      <c r="DH7" s="642"/>
      <c r="DI7" s="642"/>
      <c r="DJ7" s="642"/>
      <c r="DK7" s="642"/>
      <c r="DL7" s="642"/>
      <c r="DM7" s="642"/>
      <c r="DN7" s="642"/>
      <c r="DO7" s="642"/>
      <c r="DP7" s="643"/>
      <c r="DQ7" s="650">
        <v>1801890</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2342</v>
      </c>
      <c r="S8" s="642"/>
      <c r="T8" s="642"/>
      <c r="U8" s="642"/>
      <c r="V8" s="642"/>
      <c r="W8" s="642"/>
      <c r="X8" s="642"/>
      <c r="Y8" s="643"/>
      <c r="Z8" s="644">
        <v>0</v>
      </c>
      <c r="AA8" s="644"/>
      <c r="AB8" s="644"/>
      <c r="AC8" s="644"/>
      <c r="AD8" s="645">
        <v>2342</v>
      </c>
      <c r="AE8" s="645"/>
      <c r="AF8" s="645"/>
      <c r="AG8" s="645"/>
      <c r="AH8" s="645"/>
      <c r="AI8" s="645"/>
      <c r="AJ8" s="645"/>
      <c r="AK8" s="645"/>
      <c r="AL8" s="646">
        <v>0</v>
      </c>
      <c r="AM8" s="647"/>
      <c r="AN8" s="647"/>
      <c r="AO8" s="648"/>
      <c r="AP8" s="638" t="s">
        <v>239</v>
      </c>
      <c r="AQ8" s="639"/>
      <c r="AR8" s="639"/>
      <c r="AS8" s="639"/>
      <c r="AT8" s="639"/>
      <c r="AU8" s="639"/>
      <c r="AV8" s="639"/>
      <c r="AW8" s="639"/>
      <c r="AX8" s="639"/>
      <c r="AY8" s="639"/>
      <c r="AZ8" s="639"/>
      <c r="BA8" s="639"/>
      <c r="BB8" s="639"/>
      <c r="BC8" s="639"/>
      <c r="BD8" s="639"/>
      <c r="BE8" s="639"/>
      <c r="BF8" s="640"/>
      <c r="BG8" s="641">
        <v>28442</v>
      </c>
      <c r="BH8" s="642"/>
      <c r="BI8" s="642"/>
      <c r="BJ8" s="642"/>
      <c r="BK8" s="642"/>
      <c r="BL8" s="642"/>
      <c r="BM8" s="642"/>
      <c r="BN8" s="643"/>
      <c r="BO8" s="644">
        <v>1.6</v>
      </c>
      <c r="BP8" s="644"/>
      <c r="BQ8" s="644"/>
      <c r="BR8" s="644"/>
      <c r="BS8" s="650" t="s">
        <v>233</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3174221</v>
      </c>
      <c r="CS8" s="642"/>
      <c r="CT8" s="642"/>
      <c r="CU8" s="642"/>
      <c r="CV8" s="642"/>
      <c r="CW8" s="642"/>
      <c r="CX8" s="642"/>
      <c r="CY8" s="643"/>
      <c r="CZ8" s="644">
        <v>23.3</v>
      </c>
      <c r="DA8" s="644"/>
      <c r="DB8" s="644"/>
      <c r="DC8" s="644"/>
      <c r="DD8" s="650">
        <v>122826</v>
      </c>
      <c r="DE8" s="642"/>
      <c r="DF8" s="642"/>
      <c r="DG8" s="642"/>
      <c r="DH8" s="642"/>
      <c r="DI8" s="642"/>
      <c r="DJ8" s="642"/>
      <c r="DK8" s="642"/>
      <c r="DL8" s="642"/>
      <c r="DM8" s="642"/>
      <c r="DN8" s="642"/>
      <c r="DO8" s="642"/>
      <c r="DP8" s="643"/>
      <c r="DQ8" s="650">
        <v>1643160</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1904</v>
      </c>
      <c r="S9" s="642"/>
      <c r="T9" s="642"/>
      <c r="U9" s="642"/>
      <c r="V9" s="642"/>
      <c r="W9" s="642"/>
      <c r="X9" s="642"/>
      <c r="Y9" s="643"/>
      <c r="Z9" s="644">
        <v>0</v>
      </c>
      <c r="AA9" s="644"/>
      <c r="AB9" s="644"/>
      <c r="AC9" s="644"/>
      <c r="AD9" s="645">
        <v>1904</v>
      </c>
      <c r="AE9" s="645"/>
      <c r="AF9" s="645"/>
      <c r="AG9" s="645"/>
      <c r="AH9" s="645"/>
      <c r="AI9" s="645"/>
      <c r="AJ9" s="645"/>
      <c r="AK9" s="645"/>
      <c r="AL9" s="646">
        <v>0</v>
      </c>
      <c r="AM9" s="647"/>
      <c r="AN9" s="647"/>
      <c r="AO9" s="648"/>
      <c r="AP9" s="638" t="s">
        <v>242</v>
      </c>
      <c r="AQ9" s="639"/>
      <c r="AR9" s="639"/>
      <c r="AS9" s="639"/>
      <c r="AT9" s="639"/>
      <c r="AU9" s="639"/>
      <c r="AV9" s="639"/>
      <c r="AW9" s="639"/>
      <c r="AX9" s="639"/>
      <c r="AY9" s="639"/>
      <c r="AZ9" s="639"/>
      <c r="BA9" s="639"/>
      <c r="BB9" s="639"/>
      <c r="BC9" s="639"/>
      <c r="BD9" s="639"/>
      <c r="BE9" s="639"/>
      <c r="BF9" s="640"/>
      <c r="BG9" s="641">
        <v>563522</v>
      </c>
      <c r="BH9" s="642"/>
      <c r="BI9" s="642"/>
      <c r="BJ9" s="642"/>
      <c r="BK9" s="642"/>
      <c r="BL9" s="642"/>
      <c r="BM9" s="642"/>
      <c r="BN9" s="643"/>
      <c r="BO9" s="644">
        <v>32.6</v>
      </c>
      <c r="BP9" s="644"/>
      <c r="BQ9" s="644"/>
      <c r="BR9" s="644"/>
      <c r="BS9" s="650" t="s">
        <v>174</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859435</v>
      </c>
      <c r="CS9" s="642"/>
      <c r="CT9" s="642"/>
      <c r="CU9" s="642"/>
      <c r="CV9" s="642"/>
      <c r="CW9" s="642"/>
      <c r="CX9" s="642"/>
      <c r="CY9" s="643"/>
      <c r="CZ9" s="644">
        <v>6.3</v>
      </c>
      <c r="DA9" s="644"/>
      <c r="DB9" s="644"/>
      <c r="DC9" s="644"/>
      <c r="DD9" s="650">
        <v>9090</v>
      </c>
      <c r="DE9" s="642"/>
      <c r="DF9" s="642"/>
      <c r="DG9" s="642"/>
      <c r="DH9" s="642"/>
      <c r="DI9" s="642"/>
      <c r="DJ9" s="642"/>
      <c r="DK9" s="642"/>
      <c r="DL9" s="642"/>
      <c r="DM9" s="642"/>
      <c r="DN9" s="642"/>
      <c r="DO9" s="642"/>
      <c r="DP9" s="643"/>
      <c r="DQ9" s="650">
        <v>808018</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233</v>
      </c>
      <c r="S10" s="642"/>
      <c r="T10" s="642"/>
      <c r="U10" s="642"/>
      <c r="V10" s="642"/>
      <c r="W10" s="642"/>
      <c r="X10" s="642"/>
      <c r="Y10" s="643"/>
      <c r="Z10" s="644" t="s">
        <v>174</v>
      </c>
      <c r="AA10" s="644"/>
      <c r="AB10" s="644"/>
      <c r="AC10" s="644"/>
      <c r="AD10" s="645" t="s">
        <v>174</v>
      </c>
      <c r="AE10" s="645"/>
      <c r="AF10" s="645"/>
      <c r="AG10" s="645"/>
      <c r="AH10" s="645"/>
      <c r="AI10" s="645"/>
      <c r="AJ10" s="645"/>
      <c r="AK10" s="645"/>
      <c r="AL10" s="646" t="s">
        <v>174</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35216</v>
      </c>
      <c r="BH10" s="642"/>
      <c r="BI10" s="642"/>
      <c r="BJ10" s="642"/>
      <c r="BK10" s="642"/>
      <c r="BL10" s="642"/>
      <c r="BM10" s="642"/>
      <c r="BN10" s="643"/>
      <c r="BO10" s="644">
        <v>2</v>
      </c>
      <c r="BP10" s="644"/>
      <c r="BQ10" s="644"/>
      <c r="BR10" s="644"/>
      <c r="BS10" s="650" t="s">
        <v>233</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507</v>
      </c>
      <c r="CS10" s="642"/>
      <c r="CT10" s="642"/>
      <c r="CU10" s="642"/>
      <c r="CV10" s="642"/>
      <c r="CW10" s="642"/>
      <c r="CX10" s="642"/>
      <c r="CY10" s="643"/>
      <c r="CZ10" s="644">
        <v>0</v>
      </c>
      <c r="DA10" s="644"/>
      <c r="DB10" s="644"/>
      <c r="DC10" s="644"/>
      <c r="DD10" s="650" t="s">
        <v>233</v>
      </c>
      <c r="DE10" s="642"/>
      <c r="DF10" s="642"/>
      <c r="DG10" s="642"/>
      <c r="DH10" s="642"/>
      <c r="DI10" s="642"/>
      <c r="DJ10" s="642"/>
      <c r="DK10" s="642"/>
      <c r="DL10" s="642"/>
      <c r="DM10" s="642"/>
      <c r="DN10" s="642"/>
      <c r="DO10" s="642"/>
      <c r="DP10" s="643"/>
      <c r="DQ10" s="650">
        <v>507</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174</v>
      </c>
      <c r="S11" s="642"/>
      <c r="T11" s="642"/>
      <c r="U11" s="642"/>
      <c r="V11" s="642"/>
      <c r="W11" s="642"/>
      <c r="X11" s="642"/>
      <c r="Y11" s="643"/>
      <c r="Z11" s="644" t="s">
        <v>174</v>
      </c>
      <c r="AA11" s="644"/>
      <c r="AB11" s="644"/>
      <c r="AC11" s="644"/>
      <c r="AD11" s="645" t="s">
        <v>174</v>
      </c>
      <c r="AE11" s="645"/>
      <c r="AF11" s="645"/>
      <c r="AG11" s="645"/>
      <c r="AH11" s="645"/>
      <c r="AI11" s="645"/>
      <c r="AJ11" s="645"/>
      <c r="AK11" s="645"/>
      <c r="AL11" s="646" t="s">
        <v>174</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35736</v>
      </c>
      <c r="BH11" s="642"/>
      <c r="BI11" s="642"/>
      <c r="BJ11" s="642"/>
      <c r="BK11" s="642"/>
      <c r="BL11" s="642"/>
      <c r="BM11" s="642"/>
      <c r="BN11" s="643"/>
      <c r="BO11" s="644">
        <v>2.1</v>
      </c>
      <c r="BP11" s="644"/>
      <c r="BQ11" s="644"/>
      <c r="BR11" s="644"/>
      <c r="BS11" s="650" t="s">
        <v>233</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846494</v>
      </c>
      <c r="CS11" s="642"/>
      <c r="CT11" s="642"/>
      <c r="CU11" s="642"/>
      <c r="CV11" s="642"/>
      <c r="CW11" s="642"/>
      <c r="CX11" s="642"/>
      <c r="CY11" s="643"/>
      <c r="CZ11" s="644">
        <v>6.2</v>
      </c>
      <c r="DA11" s="644"/>
      <c r="DB11" s="644"/>
      <c r="DC11" s="644"/>
      <c r="DD11" s="650">
        <v>334233</v>
      </c>
      <c r="DE11" s="642"/>
      <c r="DF11" s="642"/>
      <c r="DG11" s="642"/>
      <c r="DH11" s="642"/>
      <c r="DI11" s="642"/>
      <c r="DJ11" s="642"/>
      <c r="DK11" s="642"/>
      <c r="DL11" s="642"/>
      <c r="DM11" s="642"/>
      <c r="DN11" s="642"/>
      <c r="DO11" s="642"/>
      <c r="DP11" s="643"/>
      <c r="DQ11" s="650">
        <v>324016</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314078</v>
      </c>
      <c r="S12" s="642"/>
      <c r="T12" s="642"/>
      <c r="U12" s="642"/>
      <c r="V12" s="642"/>
      <c r="W12" s="642"/>
      <c r="X12" s="642"/>
      <c r="Y12" s="643"/>
      <c r="Z12" s="644">
        <v>2.2999999999999998</v>
      </c>
      <c r="AA12" s="644"/>
      <c r="AB12" s="644"/>
      <c r="AC12" s="644"/>
      <c r="AD12" s="645">
        <v>314078</v>
      </c>
      <c r="AE12" s="645"/>
      <c r="AF12" s="645"/>
      <c r="AG12" s="645"/>
      <c r="AH12" s="645"/>
      <c r="AI12" s="645"/>
      <c r="AJ12" s="645"/>
      <c r="AK12" s="645"/>
      <c r="AL12" s="646">
        <v>4.9000000000000004</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853772</v>
      </c>
      <c r="BH12" s="642"/>
      <c r="BI12" s="642"/>
      <c r="BJ12" s="642"/>
      <c r="BK12" s="642"/>
      <c r="BL12" s="642"/>
      <c r="BM12" s="642"/>
      <c r="BN12" s="643"/>
      <c r="BO12" s="644">
        <v>49.4</v>
      </c>
      <c r="BP12" s="644"/>
      <c r="BQ12" s="644"/>
      <c r="BR12" s="644"/>
      <c r="BS12" s="650" t="s">
        <v>174</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117951</v>
      </c>
      <c r="CS12" s="642"/>
      <c r="CT12" s="642"/>
      <c r="CU12" s="642"/>
      <c r="CV12" s="642"/>
      <c r="CW12" s="642"/>
      <c r="CX12" s="642"/>
      <c r="CY12" s="643"/>
      <c r="CZ12" s="644">
        <v>0.9</v>
      </c>
      <c r="DA12" s="644"/>
      <c r="DB12" s="644"/>
      <c r="DC12" s="644"/>
      <c r="DD12" s="650" t="s">
        <v>174</v>
      </c>
      <c r="DE12" s="642"/>
      <c r="DF12" s="642"/>
      <c r="DG12" s="642"/>
      <c r="DH12" s="642"/>
      <c r="DI12" s="642"/>
      <c r="DJ12" s="642"/>
      <c r="DK12" s="642"/>
      <c r="DL12" s="642"/>
      <c r="DM12" s="642"/>
      <c r="DN12" s="642"/>
      <c r="DO12" s="642"/>
      <c r="DP12" s="643"/>
      <c r="DQ12" s="650">
        <v>116074</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233</v>
      </c>
      <c r="S13" s="642"/>
      <c r="T13" s="642"/>
      <c r="U13" s="642"/>
      <c r="V13" s="642"/>
      <c r="W13" s="642"/>
      <c r="X13" s="642"/>
      <c r="Y13" s="643"/>
      <c r="Z13" s="644" t="s">
        <v>174</v>
      </c>
      <c r="AA13" s="644"/>
      <c r="AB13" s="644"/>
      <c r="AC13" s="644"/>
      <c r="AD13" s="645" t="s">
        <v>174</v>
      </c>
      <c r="AE13" s="645"/>
      <c r="AF13" s="645"/>
      <c r="AG13" s="645"/>
      <c r="AH13" s="645"/>
      <c r="AI13" s="645"/>
      <c r="AJ13" s="645"/>
      <c r="AK13" s="645"/>
      <c r="AL13" s="646" t="s">
        <v>174</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833902</v>
      </c>
      <c r="BH13" s="642"/>
      <c r="BI13" s="642"/>
      <c r="BJ13" s="642"/>
      <c r="BK13" s="642"/>
      <c r="BL13" s="642"/>
      <c r="BM13" s="642"/>
      <c r="BN13" s="643"/>
      <c r="BO13" s="644">
        <v>48.3</v>
      </c>
      <c r="BP13" s="644"/>
      <c r="BQ13" s="644"/>
      <c r="BR13" s="644"/>
      <c r="BS13" s="650" t="s">
        <v>233</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1568967</v>
      </c>
      <c r="CS13" s="642"/>
      <c r="CT13" s="642"/>
      <c r="CU13" s="642"/>
      <c r="CV13" s="642"/>
      <c r="CW13" s="642"/>
      <c r="CX13" s="642"/>
      <c r="CY13" s="643"/>
      <c r="CZ13" s="644">
        <v>11.5</v>
      </c>
      <c r="DA13" s="644"/>
      <c r="DB13" s="644"/>
      <c r="DC13" s="644"/>
      <c r="DD13" s="650">
        <v>796019</v>
      </c>
      <c r="DE13" s="642"/>
      <c r="DF13" s="642"/>
      <c r="DG13" s="642"/>
      <c r="DH13" s="642"/>
      <c r="DI13" s="642"/>
      <c r="DJ13" s="642"/>
      <c r="DK13" s="642"/>
      <c r="DL13" s="642"/>
      <c r="DM13" s="642"/>
      <c r="DN13" s="642"/>
      <c r="DO13" s="642"/>
      <c r="DP13" s="643"/>
      <c r="DQ13" s="650">
        <v>974346</v>
      </c>
      <c r="DR13" s="642"/>
      <c r="DS13" s="642"/>
      <c r="DT13" s="642"/>
      <c r="DU13" s="642"/>
      <c r="DV13" s="642"/>
      <c r="DW13" s="642"/>
      <c r="DX13" s="642"/>
      <c r="DY13" s="642"/>
      <c r="DZ13" s="642"/>
      <c r="EA13" s="642"/>
      <c r="EB13" s="642"/>
      <c r="EC13" s="651"/>
    </row>
    <row r="14" spans="2:143" ht="11.25" customHeight="1" x14ac:dyDescent="0.15">
      <c r="B14" s="638" t="s">
        <v>256</v>
      </c>
      <c r="C14" s="639"/>
      <c r="D14" s="639"/>
      <c r="E14" s="639"/>
      <c r="F14" s="639"/>
      <c r="G14" s="639"/>
      <c r="H14" s="639"/>
      <c r="I14" s="639"/>
      <c r="J14" s="639"/>
      <c r="K14" s="639"/>
      <c r="L14" s="639"/>
      <c r="M14" s="639"/>
      <c r="N14" s="639"/>
      <c r="O14" s="639"/>
      <c r="P14" s="639"/>
      <c r="Q14" s="640"/>
      <c r="R14" s="641" t="s">
        <v>174</v>
      </c>
      <c r="S14" s="642"/>
      <c r="T14" s="642"/>
      <c r="U14" s="642"/>
      <c r="V14" s="642"/>
      <c r="W14" s="642"/>
      <c r="X14" s="642"/>
      <c r="Y14" s="643"/>
      <c r="Z14" s="644" t="s">
        <v>174</v>
      </c>
      <c r="AA14" s="644"/>
      <c r="AB14" s="644"/>
      <c r="AC14" s="644"/>
      <c r="AD14" s="645" t="s">
        <v>174</v>
      </c>
      <c r="AE14" s="645"/>
      <c r="AF14" s="645"/>
      <c r="AG14" s="645"/>
      <c r="AH14" s="645"/>
      <c r="AI14" s="645"/>
      <c r="AJ14" s="645"/>
      <c r="AK14" s="645"/>
      <c r="AL14" s="646" t="s">
        <v>174</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62342</v>
      </c>
      <c r="BH14" s="642"/>
      <c r="BI14" s="642"/>
      <c r="BJ14" s="642"/>
      <c r="BK14" s="642"/>
      <c r="BL14" s="642"/>
      <c r="BM14" s="642"/>
      <c r="BN14" s="643"/>
      <c r="BO14" s="644">
        <v>3.6</v>
      </c>
      <c r="BP14" s="644"/>
      <c r="BQ14" s="644"/>
      <c r="BR14" s="644"/>
      <c r="BS14" s="650" t="s">
        <v>174</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358374</v>
      </c>
      <c r="CS14" s="642"/>
      <c r="CT14" s="642"/>
      <c r="CU14" s="642"/>
      <c r="CV14" s="642"/>
      <c r="CW14" s="642"/>
      <c r="CX14" s="642"/>
      <c r="CY14" s="643"/>
      <c r="CZ14" s="644">
        <v>2.6</v>
      </c>
      <c r="DA14" s="644"/>
      <c r="DB14" s="644"/>
      <c r="DC14" s="644"/>
      <c r="DD14" s="650">
        <v>45884</v>
      </c>
      <c r="DE14" s="642"/>
      <c r="DF14" s="642"/>
      <c r="DG14" s="642"/>
      <c r="DH14" s="642"/>
      <c r="DI14" s="642"/>
      <c r="DJ14" s="642"/>
      <c r="DK14" s="642"/>
      <c r="DL14" s="642"/>
      <c r="DM14" s="642"/>
      <c r="DN14" s="642"/>
      <c r="DO14" s="642"/>
      <c r="DP14" s="643"/>
      <c r="DQ14" s="650">
        <v>310574</v>
      </c>
      <c r="DR14" s="642"/>
      <c r="DS14" s="642"/>
      <c r="DT14" s="642"/>
      <c r="DU14" s="642"/>
      <c r="DV14" s="642"/>
      <c r="DW14" s="642"/>
      <c r="DX14" s="642"/>
      <c r="DY14" s="642"/>
      <c r="DZ14" s="642"/>
      <c r="EA14" s="642"/>
      <c r="EB14" s="642"/>
      <c r="EC14" s="651"/>
    </row>
    <row r="15" spans="2:143" ht="11.25" customHeight="1" x14ac:dyDescent="0.15">
      <c r="B15" s="638" t="s">
        <v>259</v>
      </c>
      <c r="C15" s="639"/>
      <c r="D15" s="639"/>
      <c r="E15" s="639"/>
      <c r="F15" s="639"/>
      <c r="G15" s="639"/>
      <c r="H15" s="639"/>
      <c r="I15" s="639"/>
      <c r="J15" s="639"/>
      <c r="K15" s="639"/>
      <c r="L15" s="639"/>
      <c r="M15" s="639"/>
      <c r="N15" s="639"/>
      <c r="O15" s="639"/>
      <c r="P15" s="639"/>
      <c r="Q15" s="640"/>
      <c r="R15" s="641">
        <v>40942</v>
      </c>
      <c r="S15" s="642"/>
      <c r="T15" s="642"/>
      <c r="U15" s="642"/>
      <c r="V15" s="642"/>
      <c r="W15" s="642"/>
      <c r="X15" s="642"/>
      <c r="Y15" s="643"/>
      <c r="Z15" s="644">
        <v>0.3</v>
      </c>
      <c r="AA15" s="644"/>
      <c r="AB15" s="644"/>
      <c r="AC15" s="644"/>
      <c r="AD15" s="645">
        <v>40942</v>
      </c>
      <c r="AE15" s="645"/>
      <c r="AF15" s="645"/>
      <c r="AG15" s="645"/>
      <c r="AH15" s="645"/>
      <c r="AI15" s="645"/>
      <c r="AJ15" s="645"/>
      <c r="AK15" s="645"/>
      <c r="AL15" s="646">
        <v>0.6</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148361</v>
      </c>
      <c r="BH15" s="642"/>
      <c r="BI15" s="642"/>
      <c r="BJ15" s="642"/>
      <c r="BK15" s="642"/>
      <c r="BL15" s="642"/>
      <c r="BM15" s="642"/>
      <c r="BN15" s="643"/>
      <c r="BO15" s="644">
        <v>8.6</v>
      </c>
      <c r="BP15" s="644"/>
      <c r="BQ15" s="644"/>
      <c r="BR15" s="644"/>
      <c r="BS15" s="650" t="s">
        <v>174</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3322307</v>
      </c>
      <c r="CS15" s="642"/>
      <c r="CT15" s="642"/>
      <c r="CU15" s="642"/>
      <c r="CV15" s="642"/>
      <c r="CW15" s="642"/>
      <c r="CX15" s="642"/>
      <c r="CY15" s="643"/>
      <c r="CZ15" s="644">
        <v>24.4</v>
      </c>
      <c r="DA15" s="644"/>
      <c r="DB15" s="644"/>
      <c r="DC15" s="644"/>
      <c r="DD15" s="650">
        <v>2089452</v>
      </c>
      <c r="DE15" s="642"/>
      <c r="DF15" s="642"/>
      <c r="DG15" s="642"/>
      <c r="DH15" s="642"/>
      <c r="DI15" s="642"/>
      <c r="DJ15" s="642"/>
      <c r="DK15" s="642"/>
      <c r="DL15" s="642"/>
      <c r="DM15" s="642"/>
      <c r="DN15" s="642"/>
      <c r="DO15" s="642"/>
      <c r="DP15" s="643"/>
      <c r="DQ15" s="650">
        <v>1265355</v>
      </c>
      <c r="DR15" s="642"/>
      <c r="DS15" s="642"/>
      <c r="DT15" s="642"/>
      <c r="DU15" s="642"/>
      <c r="DV15" s="642"/>
      <c r="DW15" s="642"/>
      <c r="DX15" s="642"/>
      <c r="DY15" s="642"/>
      <c r="DZ15" s="642"/>
      <c r="EA15" s="642"/>
      <c r="EB15" s="642"/>
      <c r="EC15" s="651"/>
    </row>
    <row r="16" spans="2:143" ht="11.25" customHeight="1" x14ac:dyDescent="0.15">
      <c r="B16" s="638" t="s">
        <v>262</v>
      </c>
      <c r="C16" s="639"/>
      <c r="D16" s="639"/>
      <c r="E16" s="639"/>
      <c r="F16" s="639"/>
      <c r="G16" s="639"/>
      <c r="H16" s="639"/>
      <c r="I16" s="639"/>
      <c r="J16" s="639"/>
      <c r="K16" s="639"/>
      <c r="L16" s="639"/>
      <c r="M16" s="639"/>
      <c r="N16" s="639"/>
      <c r="O16" s="639"/>
      <c r="P16" s="639"/>
      <c r="Q16" s="640"/>
      <c r="R16" s="641" t="s">
        <v>233</v>
      </c>
      <c r="S16" s="642"/>
      <c r="T16" s="642"/>
      <c r="U16" s="642"/>
      <c r="V16" s="642"/>
      <c r="W16" s="642"/>
      <c r="X16" s="642"/>
      <c r="Y16" s="643"/>
      <c r="Z16" s="644" t="s">
        <v>174</v>
      </c>
      <c r="AA16" s="644"/>
      <c r="AB16" s="644"/>
      <c r="AC16" s="644"/>
      <c r="AD16" s="645" t="s">
        <v>174</v>
      </c>
      <c r="AE16" s="645"/>
      <c r="AF16" s="645"/>
      <c r="AG16" s="645"/>
      <c r="AH16" s="645"/>
      <c r="AI16" s="645"/>
      <c r="AJ16" s="645"/>
      <c r="AK16" s="645"/>
      <c r="AL16" s="646" t="s">
        <v>174</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174</v>
      </c>
      <c r="BH16" s="642"/>
      <c r="BI16" s="642"/>
      <c r="BJ16" s="642"/>
      <c r="BK16" s="642"/>
      <c r="BL16" s="642"/>
      <c r="BM16" s="642"/>
      <c r="BN16" s="643"/>
      <c r="BO16" s="644" t="s">
        <v>233</v>
      </c>
      <c r="BP16" s="644"/>
      <c r="BQ16" s="644"/>
      <c r="BR16" s="644"/>
      <c r="BS16" s="650" t="s">
        <v>233</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v>36</v>
      </c>
      <c r="CS16" s="642"/>
      <c r="CT16" s="642"/>
      <c r="CU16" s="642"/>
      <c r="CV16" s="642"/>
      <c r="CW16" s="642"/>
      <c r="CX16" s="642"/>
      <c r="CY16" s="643"/>
      <c r="CZ16" s="644">
        <v>0</v>
      </c>
      <c r="DA16" s="644"/>
      <c r="DB16" s="644"/>
      <c r="DC16" s="644"/>
      <c r="DD16" s="650" t="s">
        <v>233</v>
      </c>
      <c r="DE16" s="642"/>
      <c r="DF16" s="642"/>
      <c r="DG16" s="642"/>
      <c r="DH16" s="642"/>
      <c r="DI16" s="642"/>
      <c r="DJ16" s="642"/>
      <c r="DK16" s="642"/>
      <c r="DL16" s="642"/>
      <c r="DM16" s="642"/>
      <c r="DN16" s="642"/>
      <c r="DO16" s="642"/>
      <c r="DP16" s="643"/>
      <c r="DQ16" s="650">
        <v>36</v>
      </c>
      <c r="DR16" s="642"/>
      <c r="DS16" s="642"/>
      <c r="DT16" s="642"/>
      <c r="DU16" s="642"/>
      <c r="DV16" s="642"/>
      <c r="DW16" s="642"/>
      <c r="DX16" s="642"/>
      <c r="DY16" s="642"/>
      <c r="DZ16" s="642"/>
      <c r="EA16" s="642"/>
      <c r="EB16" s="642"/>
      <c r="EC16" s="651"/>
    </row>
    <row r="17" spans="2:133" ht="11.25" customHeight="1" x14ac:dyDescent="0.15">
      <c r="B17" s="638" t="s">
        <v>265</v>
      </c>
      <c r="C17" s="639"/>
      <c r="D17" s="639"/>
      <c r="E17" s="639"/>
      <c r="F17" s="639"/>
      <c r="G17" s="639"/>
      <c r="H17" s="639"/>
      <c r="I17" s="639"/>
      <c r="J17" s="639"/>
      <c r="K17" s="639"/>
      <c r="L17" s="639"/>
      <c r="M17" s="639"/>
      <c r="N17" s="639"/>
      <c r="O17" s="639"/>
      <c r="P17" s="639"/>
      <c r="Q17" s="640"/>
      <c r="R17" s="641">
        <v>6528</v>
      </c>
      <c r="S17" s="642"/>
      <c r="T17" s="642"/>
      <c r="U17" s="642"/>
      <c r="V17" s="642"/>
      <c r="W17" s="642"/>
      <c r="X17" s="642"/>
      <c r="Y17" s="643"/>
      <c r="Z17" s="644">
        <v>0</v>
      </c>
      <c r="AA17" s="644"/>
      <c r="AB17" s="644"/>
      <c r="AC17" s="644"/>
      <c r="AD17" s="645">
        <v>6528</v>
      </c>
      <c r="AE17" s="645"/>
      <c r="AF17" s="645"/>
      <c r="AG17" s="645"/>
      <c r="AH17" s="645"/>
      <c r="AI17" s="645"/>
      <c r="AJ17" s="645"/>
      <c r="AK17" s="645"/>
      <c r="AL17" s="646">
        <v>0.1</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174</v>
      </c>
      <c r="BH17" s="642"/>
      <c r="BI17" s="642"/>
      <c r="BJ17" s="642"/>
      <c r="BK17" s="642"/>
      <c r="BL17" s="642"/>
      <c r="BM17" s="642"/>
      <c r="BN17" s="643"/>
      <c r="BO17" s="644" t="s">
        <v>233</v>
      </c>
      <c r="BP17" s="644"/>
      <c r="BQ17" s="644"/>
      <c r="BR17" s="644"/>
      <c r="BS17" s="650" t="s">
        <v>174</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1335508</v>
      </c>
      <c r="CS17" s="642"/>
      <c r="CT17" s="642"/>
      <c r="CU17" s="642"/>
      <c r="CV17" s="642"/>
      <c r="CW17" s="642"/>
      <c r="CX17" s="642"/>
      <c r="CY17" s="643"/>
      <c r="CZ17" s="644">
        <v>9.8000000000000007</v>
      </c>
      <c r="DA17" s="644"/>
      <c r="DB17" s="644"/>
      <c r="DC17" s="644"/>
      <c r="DD17" s="650" t="s">
        <v>174</v>
      </c>
      <c r="DE17" s="642"/>
      <c r="DF17" s="642"/>
      <c r="DG17" s="642"/>
      <c r="DH17" s="642"/>
      <c r="DI17" s="642"/>
      <c r="DJ17" s="642"/>
      <c r="DK17" s="642"/>
      <c r="DL17" s="642"/>
      <c r="DM17" s="642"/>
      <c r="DN17" s="642"/>
      <c r="DO17" s="642"/>
      <c r="DP17" s="643"/>
      <c r="DQ17" s="650">
        <v>1331301</v>
      </c>
      <c r="DR17" s="642"/>
      <c r="DS17" s="642"/>
      <c r="DT17" s="642"/>
      <c r="DU17" s="642"/>
      <c r="DV17" s="642"/>
      <c r="DW17" s="642"/>
      <c r="DX17" s="642"/>
      <c r="DY17" s="642"/>
      <c r="DZ17" s="642"/>
      <c r="EA17" s="642"/>
      <c r="EB17" s="642"/>
      <c r="EC17" s="651"/>
    </row>
    <row r="18" spans="2:133" ht="11.25" customHeight="1" x14ac:dyDescent="0.15">
      <c r="B18" s="638" t="s">
        <v>268</v>
      </c>
      <c r="C18" s="639"/>
      <c r="D18" s="639"/>
      <c r="E18" s="639"/>
      <c r="F18" s="639"/>
      <c r="G18" s="639"/>
      <c r="H18" s="639"/>
      <c r="I18" s="639"/>
      <c r="J18" s="639"/>
      <c r="K18" s="639"/>
      <c r="L18" s="639"/>
      <c r="M18" s="639"/>
      <c r="N18" s="639"/>
      <c r="O18" s="639"/>
      <c r="P18" s="639"/>
      <c r="Q18" s="640"/>
      <c r="R18" s="641">
        <v>4544674</v>
      </c>
      <c r="S18" s="642"/>
      <c r="T18" s="642"/>
      <c r="U18" s="642"/>
      <c r="V18" s="642"/>
      <c r="W18" s="642"/>
      <c r="X18" s="642"/>
      <c r="Y18" s="643"/>
      <c r="Z18" s="644">
        <v>32.700000000000003</v>
      </c>
      <c r="AA18" s="644"/>
      <c r="AB18" s="644"/>
      <c r="AC18" s="644"/>
      <c r="AD18" s="645">
        <v>4162774</v>
      </c>
      <c r="AE18" s="645"/>
      <c r="AF18" s="645"/>
      <c r="AG18" s="645"/>
      <c r="AH18" s="645"/>
      <c r="AI18" s="645"/>
      <c r="AJ18" s="645"/>
      <c r="AK18" s="645"/>
      <c r="AL18" s="646">
        <v>64.400000000000006</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174</v>
      </c>
      <c r="BH18" s="642"/>
      <c r="BI18" s="642"/>
      <c r="BJ18" s="642"/>
      <c r="BK18" s="642"/>
      <c r="BL18" s="642"/>
      <c r="BM18" s="642"/>
      <c r="BN18" s="643"/>
      <c r="BO18" s="644" t="s">
        <v>233</v>
      </c>
      <c r="BP18" s="644"/>
      <c r="BQ18" s="644"/>
      <c r="BR18" s="644"/>
      <c r="BS18" s="650" t="s">
        <v>174</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174</v>
      </c>
      <c r="CS18" s="642"/>
      <c r="CT18" s="642"/>
      <c r="CU18" s="642"/>
      <c r="CV18" s="642"/>
      <c r="CW18" s="642"/>
      <c r="CX18" s="642"/>
      <c r="CY18" s="643"/>
      <c r="CZ18" s="644" t="s">
        <v>174</v>
      </c>
      <c r="DA18" s="644"/>
      <c r="DB18" s="644"/>
      <c r="DC18" s="644"/>
      <c r="DD18" s="650" t="s">
        <v>233</v>
      </c>
      <c r="DE18" s="642"/>
      <c r="DF18" s="642"/>
      <c r="DG18" s="642"/>
      <c r="DH18" s="642"/>
      <c r="DI18" s="642"/>
      <c r="DJ18" s="642"/>
      <c r="DK18" s="642"/>
      <c r="DL18" s="642"/>
      <c r="DM18" s="642"/>
      <c r="DN18" s="642"/>
      <c r="DO18" s="642"/>
      <c r="DP18" s="643"/>
      <c r="DQ18" s="650" t="s">
        <v>174</v>
      </c>
      <c r="DR18" s="642"/>
      <c r="DS18" s="642"/>
      <c r="DT18" s="642"/>
      <c r="DU18" s="642"/>
      <c r="DV18" s="642"/>
      <c r="DW18" s="642"/>
      <c r="DX18" s="642"/>
      <c r="DY18" s="642"/>
      <c r="DZ18" s="642"/>
      <c r="EA18" s="642"/>
      <c r="EB18" s="642"/>
      <c r="EC18" s="651"/>
    </row>
    <row r="19" spans="2:133" ht="11.25" customHeight="1" x14ac:dyDescent="0.15">
      <c r="B19" s="638" t="s">
        <v>271</v>
      </c>
      <c r="C19" s="639"/>
      <c r="D19" s="639"/>
      <c r="E19" s="639"/>
      <c r="F19" s="639"/>
      <c r="G19" s="639"/>
      <c r="H19" s="639"/>
      <c r="I19" s="639"/>
      <c r="J19" s="639"/>
      <c r="K19" s="639"/>
      <c r="L19" s="639"/>
      <c r="M19" s="639"/>
      <c r="N19" s="639"/>
      <c r="O19" s="639"/>
      <c r="P19" s="639"/>
      <c r="Q19" s="640"/>
      <c r="R19" s="641">
        <v>4162774</v>
      </c>
      <c r="S19" s="642"/>
      <c r="T19" s="642"/>
      <c r="U19" s="642"/>
      <c r="V19" s="642"/>
      <c r="W19" s="642"/>
      <c r="X19" s="642"/>
      <c r="Y19" s="643"/>
      <c r="Z19" s="644">
        <v>30</v>
      </c>
      <c r="AA19" s="644"/>
      <c r="AB19" s="644"/>
      <c r="AC19" s="644"/>
      <c r="AD19" s="645">
        <v>4162774</v>
      </c>
      <c r="AE19" s="645"/>
      <c r="AF19" s="645"/>
      <c r="AG19" s="645"/>
      <c r="AH19" s="645"/>
      <c r="AI19" s="645"/>
      <c r="AJ19" s="645"/>
      <c r="AK19" s="645"/>
      <c r="AL19" s="646">
        <v>64.400000000000006</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707</v>
      </c>
      <c r="BH19" s="642"/>
      <c r="BI19" s="642"/>
      <c r="BJ19" s="642"/>
      <c r="BK19" s="642"/>
      <c r="BL19" s="642"/>
      <c r="BM19" s="642"/>
      <c r="BN19" s="643"/>
      <c r="BO19" s="644">
        <v>0</v>
      </c>
      <c r="BP19" s="644"/>
      <c r="BQ19" s="644"/>
      <c r="BR19" s="644"/>
      <c r="BS19" s="650" t="s">
        <v>174</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174</v>
      </c>
      <c r="CS19" s="642"/>
      <c r="CT19" s="642"/>
      <c r="CU19" s="642"/>
      <c r="CV19" s="642"/>
      <c r="CW19" s="642"/>
      <c r="CX19" s="642"/>
      <c r="CY19" s="643"/>
      <c r="CZ19" s="644" t="s">
        <v>174</v>
      </c>
      <c r="DA19" s="644"/>
      <c r="DB19" s="644"/>
      <c r="DC19" s="644"/>
      <c r="DD19" s="650" t="s">
        <v>174</v>
      </c>
      <c r="DE19" s="642"/>
      <c r="DF19" s="642"/>
      <c r="DG19" s="642"/>
      <c r="DH19" s="642"/>
      <c r="DI19" s="642"/>
      <c r="DJ19" s="642"/>
      <c r="DK19" s="642"/>
      <c r="DL19" s="642"/>
      <c r="DM19" s="642"/>
      <c r="DN19" s="642"/>
      <c r="DO19" s="642"/>
      <c r="DP19" s="643"/>
      <c r="DQ19" s="650" t="s">
        <v>174</v>
      </c>
      <c r="DR19" s="642"/>
      <c r="DS19" s="642"/>
      <c r="DT19" s="642"/>
      <c r="DU19" s="642"/>
      <c r="DV19" s="642"/>
      <c r="DW19" s="642"/>
      <c r="DX19" s="642"/>
      <c r="DY19" s="642"/>
      <c r="DZ19" s="642"/>
      <c r="EA19" s="642"/>
      <c r="EB19" s="642"/>
      <c r="EC19" s="651"/>
    </row>
    <row r="20" spans="2:133" ht="11.25" customHeight="1" x14ac:dyDescent="0.15">
      <c r="B20" s="638" t="s">
        <v>274</v>
      </c>
      <c r="C20" s="639"/>
      <c r="D20" s="639"/>
      <c r="E20" s="639"/>
      <c r="F20" s="639"/>
      <c r="G20" s="639"/>
      <c r="H20" s="639"/>
      <c r="I20" s="639"/>
      <c r="J20" s="639"/>
      <c r="K20" s="639"/>
      <c r="L20" s="639"/>
      <c r="M20" s="639"/>
      <c r="N20" s="639"/>
      <c r="O20" s="639"/>
      <c r="P20" s="639"/>
      <c r="Q20" s="640"/>
      <c r="R20" s="641">
        <v>381900</v>
      </c>
      <c r="S20" s="642"/>
      <c r="T20" s="642"/>
      <c r="U20" s="642"/>
      <c r="V20" s="642"/>
      <c r="W20" s="642"/>
      <c r="X20" s="642"/>
      <c r="Y20" s="643"/>
      <c r="Z20" s="644">
        <v>2.7</v>
      </c>
      <c r="AA20" s="644"/>
      <c r="AB20" s="644"/>
      <c r="AC20" s="644"/>
      <c r="AD20" s="645" t="s">
        <v>174</v>
      </c>
      <c r="AE20" s="645"/>
      <c r="AF20" s="645"/>
      <c r="AG20" s="645"/>
      <c r="AH20" s="645"/>
      <c r="AI20" s="645"/>
      <c r="AJ20" s="645"/>
      <c r="AK20" s="645"/>
      <c r="AL20" s="646" t="s">
        <v>174</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707</v>
      </c>
      <c r="BH20" s="642"/>
      <c r="BI20" s="642"/>
      <c r="BJ20" s="642"/>
      <c r="BK20" s="642"/>
      <c r="BL20" s="642"/>
      <c r="BM20" s="642"/>
      <c r="BN20" s="643"/>
      <c r="BO20" s="644">
        <v>0</v>
      </c>
      <c r="BP20" s="644"/>
      <c r="BQ20" s="644"/>
      <c r="BR20" s="644"/>
      <c r="BS20" s="650" t="s">
        <v>233</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13611050</v>
      </c>
      <c r="CS20" s="642"/>
      <c r="CT20" s="642"/>
      <c r="CU20" s="642"/>
      <c r="CV20" s="642"/>
      <c r="CW20" s="642"/>
      <c r="CX20" s="642"/>
      <c r="CY20" s="643"/>
      <c r="CZ20" s="644">
        <v>100</v>
      </c>
      <c r="DA20" s="644"/>
      <c r="DB20" s="644"/>
      <c r="DC20" s="644"/>
      <c r="DD20" s="650">
        <v>3432835</v>
      </c>
      <c r="DE20" s="642"/>
      <c r="DF20" s="642"/>
      <c r="DG20" s="642"/>
      <c r="DH20" s="642"/>
      <c r="DI20" s="642"/>
      <c r="DJ20" s="642"/>
      <c r="DK20" s="642"/>
      <c r="DL20" s="642"/>
      <c r="DM20" s="642"/>
      <c r="DN20" s="642"/>
      <c r="DO20" s="642"/>
      <c r="DP20" s="643"/>
      <c r="DQ20" s="650">
        <v>8681073</v>
      </c>
      <c r="DR20" s="642"/>
      <c r="DS20" s="642"/>
      <c r="DT20" s="642"/>
      <c r="DU20" s="642"/>
      <c r="DV20" s="642"/>
      <c r="DW20" s="642"/>
      <c r="DX20" s="642"/>
      <c r="DY20" s="642"/>
      <c r="DZ20" s="642"/>
      <c r="EA20" s="642"/>
      <c r="EB20" s="642"/>
      <c r="EC20" s="651"/>
    </row>
    <row r="21" spans="2:133" ht="11.25" customHeight="1" x14ac:dyDescent="0.15">
      <c r="B21" s="638" t="s">
        <v>277</v>
      </c>
      <c r="C21" s="639"/>
      <c r="D21" s="639"/>
      <c r="E21" s="639"/>
      <c r="F21" s="639"/>
      <c r="G21" s="639"/>
      <c r="H21" s="639"/>
      <c r="I21" s="639"/>
      <c r="J21" s="639"/>
      <c r="K21" s="639"/>
      <c r="L21" s="639"/>
      <c r="M21" s="639"/>
      <c r="N21" s="639"/>
      <c r="O21" s="639"/>
      <c r="P21" s="639"/>
      <c r="Q21" s="640"/>
      <c r="R21" s="641" t="s">
        <v>174</v>
      </c>
      <c r="S21" s="642"/>
      <c r="T21" s="642"/>
      <c r="U21" s="642"/>
      <c r="V21" s="642"/>
      <c r="W21" s="642"/>
      <c r="X21" s="642"/>
      <c r="Y21" s="643"/>
      <c r="Z21" s="644" t="s">
        <v>174</v>
      </c>
      <c r="AA21" s="644"/>
      <c r="AB21" s="644"/>
      <c r="AC21" s="644"/>
      <c r="AD21" s="645" t="s">
        <v>174</v>
      </c>
      <c r="AE21" s="645"/>
      <c r="AF21" s="645"/>
      <c r="AG21" s="645"/>
      <c r="AH21" s="645"/>
      <c r="AI21" s="645"/>
      <c r="AJ21" s="645"/>
      <c r="AK21" s="645"/>
      <c r="AL21" s="646" t="s">
        <v>233</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v>707</v>
      </c>
      <c r="BH21" s="642"/>
      <c r="BI21" s="642"/>
      <c r="BJ21" s="642"/>
      <c r="BK21" s="642"/>
      <c r="BL21" s="642"/>
      <c r="BM21" s="642"/>
      <c r="BN21" s="643"/>
      <c r="BO21" s="644">
        <v>0</v>
      </c>
      <c r="BP21" s="644"/>
      <c r="BQ21" s="644"/>
      <c r="BR21" s="644"/>
      <c r="BS21" s="650" t="s">
        <v>174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279</v>
      </c>
      <c r="C22" s="639"/>
      <c r="D22" s="639"/>
      <c r="E22" s="639"/>
      <c r="F22" s="639"/>
      <c r="G22" s="639"/>
      <c r="H22" s="639"/>
      <c r="I22" s="639"/>
      <c r="J22" s="639"/>
      <c r="K22" s="639"/>
      <c r="L22" s="639"/>
      <c r="M22" s="639"/>
      <c r="N22" s="639"/>
      <c r="O22" s="639"/>
      <c r="P22" s="639"/>
      <c r="Q22" s="640"/>
      <c r="R22" s="641">
        <v>6808349</v>
      </c>
      <c r="S22" s="642"/>
      <c r="T22" s="642"/>
      <c r="U22" s="642"/>
      <c r="V22" s="642"/>
      <c r="W22" s="642"/>
      <c r="X22" s="642"/>
      <c r="Y22" s="643"/>
      <c r="Z22" s="644">
        <v>49</v>
      </c>
      <c r="AA22" s="644"/>
      <c r="AB22" s="644"/>
      <c r="AC22" s="644"/>
      <c r="AD22" s="645">
        <v>6426449</v>
      </c>
      <c r="AE22" s="645"/>
      <c r="AF22" s="645"/>
      <c r="AG22" s="645"/>
      <c r="AH22" s="645"/>
      <c r="AI22" s="645"/>
      <c r="AJ22" s="645"/>
      <c r="AK22" s="645"/>
      <c r="AL22" s="646">
        <v>99.4</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233</v>
      </c>
      <c r="BH22" s="642"/>
      <c r="BI22" s="642"/>
      <c r="BJ22" s="642"/>
      <c r="BK22" s="642"/>
      <c r="BL22" s="642"/>
      <c r="BM22" s="642"/>
      <c r="BN22" s="643"/>
      <c r="BO22" s="644" t="s">
        <v>233</v>
      </c>
      <c r="BP22" s="644"/>
      <c r="BQ22" s="644"/>
      <c r="BR22" s="644"/>
      <c r="BS22" s="650" t="s">
        <v>174</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282</v>
      </c>
      <c r="C23" s="639"/>
      <c r="D23" s="639"/>
      <c r="E23" s="639"/>
      <c r="F23" s="639"/>
      <c r="G23" s="639"/>
      <c r="H23" s="639"/>
      <c r="I23" s="639"/>
      <c r="J23" s="639"/>
      <c r="K23" s="639"/>
      <c r="L23" s="639"/>
      <c r="M23" s="639"/>
      <c r="N23" s="639"/>
      <c r="O23" s="639"/>
      <c r="P23" s="639"/>
      <c r="Q23" s="640"/>
      <c r="R23" s="641">
        <v>2575</v>
      </c>
      <c r="S23" s="642"/>
      <c r="T23" s="642"/>
      <c r="U23" s="642"/>
      <c r="V23" s="642"/>
      <c r="W23" s="642"/>
      <c r="X23" s="642"/>
      <c r="Y23" s="643"/>
      <c r="Z23" s="644">
        <v>0</v>
      </c>
      <c r="AA23" s="644"/>
      <c r="AB23" s="644"/>
      <c r="AC23" s="644"/>
      <c r="AD23" s="645">
        <v>2575</v>
      </c>
      <c r="AE23" s="645"/>
      <c r="AF23" s="645"/>
      <c r="AG23" s="645"/>
      <c r="AH23" s="645"/>
      <c r="AI23" s="645"/>
      <c r="AJ23" s="645"/>
      <c r="AK23" s="645"/>
      <c r="AL23" s="646">
        <v>0</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t="s">
        <v>174</v>
      </c>
      <c r="BH23" s="642"/>
      <c r="BI23" s="642"/>
      <c r="BJ23" s="642"/>
      <c r="BK23" s="642"/>
      <c r="BL23" s="642"/>
      <c r="BM23" s="642"/>
      <c r="BN23" s="643"/>
      <c r="BO23" s="644" t="s">
        <v>233</v>
      </c>
      <c r="BP23" s="644"/>
      <c r="BQ23" s="644"/>
      <c r="BR23" s="644"/>
      <c r="BS23" s="650" t="s">
        <v>174</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15">
      <c r="B24" s="638" t="s">
        <v>289</v>
      </c>
      <c r="C24" s="639"/>
      <c r="D24" s="639"/>
      <c r="E24" s="639"/>
      <c r="F24" s="639"/>
      <c r="G24" s="639"/>
      <c r="H24" s="639"/>
      <c r="I24" s="639"/>
      <c r="J24" s="639"/>
      <c r="K24" s="639"/>
      <c r="L24" s="639"/>
      <c r="M24" s="639"/>
      <c r="N24" s="639"/>
      <c r="O24" s="639"/>
      <c r="P24" s="639"/>
      <c r="Q24" s="640"/>
      <c r="R24" s="641">
        <v>53800</v>
      </c>
      <c r="S24" s="642"/>
      <c r="T24" s="642"/>
      <c r="U24" s="642"/>
      <c r="V24" s="642"/>
      <c r="W24" s="642"/>
      <c r="X24" s="642"/>
      <c r="Y24" s="643"/>
      <c r="Z24" s="644">
        <v>0.4</v>
      </c>
      <c r="AA24" s="644"/>
      <c r="AB24" s="644"/>
      <c r="AC24" s="644"/>
      <c r="AD24" s="645" t="s">
        <v>174</v>
      </c>
      <c r="AE24" s="645"/>
      <c r="AF24" s="645"/>
      <c r="AG24" s="645"/>
      <c r="AH24" s="645"/>
      <c r="AI24" s="645"/>
      <c r="AJ24" s="645"/>
      <c r="AK24" s="645"/>
      <c r="AL24" s="646" t="s">
        <v>233</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174</v>
      </c>
      <c r="BH24" s="642"/>
      <c r="BI24" s="642"/>
      <c r="BJ24" s="642"/>
      <c r="BK24" s="642"/>
      <c r="BL24" s="642"/>
      <c r="BM24" s="642"/>
      <c r="BN24" s="643"/>
      <c r="BO24" s="644" t="s">
        <v>174</v>
      </c>
      <c r="BP24" s="644"/>
      <c r="BQ24" s="644"/>
      <c r="BR24" s="644"/>
      <c r="BS24" s="650" t="s">
        <v>174</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3534323</v>
      </c>
      <c r="CS24" s="631"/>
      <c r="CT24" s="631"/>
      <c r="CU24" s="631"/>
      <c r="CV24" s="631"/>
      <c r="CW24" s="631"/>
      <c r="CX24" s="631"/>
      <c r="CY24" s="632"/>
      <c r="CZ24" s="635">
        <v>26</v>
      </c>
      <c r="DA24" s="636"/>
      <c r="DB24" s="636"/>
      <c r="DC24" s="655"/>
      <c r="DD24" s="674">
        <v>2896309</v>
      </c>
      <c r="DE24" s="631"/>
      <c r="DF24" s="631"/>
      <c r="DG24" s="631"/>
      <c r="DH24" s="631"/>
      <c r="DI24" s="631"/>
      <c r="DJ24" s="631"/>
      <c r="DK24" s="632"/>
      <c r="DL24" s="674">
        <v>2783042</v>
      </c>
      <c r="DM24" s="631"/>
      <c r="DN24" s="631"/>
      <c r="DO24" s="631"/>
      <c r="DP24" s="631"/>
      <c r="DQ24" s="631"/>
      <c r="DR24" s="631"/>
      <c r="DS24" s="631"/>
      <c r="DT24" s="631"/>
      <c r="DU24" s="631"/>
      <c r="DV24" s="632"/>
      <c r="DW24" s="635">
        <v>41.3</v>
      </c>
      <c r="DX24" s="636"/>
      <c r="DY24" s="636"/>
      <c r="DZ24" s="636"/>
      <c r="EA24" s="636"/>
      <c r="EB24" s="636"/>
      <c r="EC24" s="637"/>
    </row>
    <row r="25" spans="2:133" ht="11.25" customHeight="1" x14ac:dyDescent="0.15">
      <c r="B25" s="638" t="s">
        <v>292</v>
      </c>
      <c r="C25" s="639"/>
      <c r="D25" s="639"/>
      <c r="E25" s="639"/>
      <c r="F25" s="639"/>
      <c r="G25" s="639"/>
      <c r="H25" s="639"/>
      <c r="I25" s="639"/>
      <c r="J25" s="639"/>
      <c r="K25" s="639"/>
      <c r="L25" s="639"/>
      <c r="M25" s="639"/>
      <c r="N25" s="639"/>
      <c r="O25" s="639"/>
      <c r="P25" s="639"/>
      <c r="Q25" s="640"/>
      <c r="R25" s="641">
        <v>99771</v>
      </c>
      <c r="S25" s="642"/>
      <c r="T25" s="642"/>
      <c r="U25" s="642"/>
      <c r="V25" s="642"/>
      <c r="W25" s="642"/>
      <c r="X25" s="642"/>
      <c r="Y25" s="643"/>
      <c r="Z25" s="644">
        <v>0.7</v>
      </c>
      <c r="AA25" s="644"/>
      <c r="AB25" s="644"/>
      <c r="AC25" s="644"/>
      <c r="AD25" s="645">
        <v>1433</v>
      </c>
      <c r="AE25" s="645"/>
      <c r="AF25" s="645"/>
      <c r="AG25" s="645"/>
      <c r="AH25" s="645"/>
      <c r="AI25" s="645"/>
      <c r="AJ25" s="645"/>
      <c r="AK25" s="645"/>
      <c r="AL25" s="646">
        <v>0</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233</v>
      </c>
      <c r="BH25" s="642"/>
      <c r="BI25" s="642"/>
      <c r="BJ25" s="642"/>
      <c r="BK25" s="642"/>
      <c r="BL25" s="642"/>
      <c r="BM25" s="642"/>
      <c r="BN25" s="643"/>
      <c r="BO25" s="644" t="s">
        <v>174</v>
      </c>
      <c r="BP25" s="644"/>
      <c r="BQ25" s="644"/>
      <c r="BR25" s="644"/>
      <c r="BS25" s="650" t="s">
        <v>233</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1266902</v>
      </c>
      <c r="CS25" s="677"/>
      <c r="CT25" s="677"/>
      <c r="CU25" s="677"/>
      <c r="CV25" s="677"/>
      <c r="CW25" s="677"/>
      <c r="CX25" s="677"/>
      <c r="CY25" s="678"/>
      <c r="CZ25" s="646">
        <v>9.3000000000000007</v>
      </c>
      <c r="DA25" s="675"/>
      <c r="DB25" s="675"/>
      <c r="DC25" s="679"/>
      <c r="DD25" s="650">
        <v>1249050</v>
      </c>
      <c r="DE25" s="677"/>
      <c r="DF25" s="677"/>
      <c r="DG25" s="677"/>
      <c r="DH25" s="677"/>
      <c r="DI25" s="677"/>
      <c r="DJ25" s="677"/>
      <c r="DK25" s="678"/>
      <c r="DL25" s="650">
        <v>1213693</v>
      </c>
      <c r="DM25" s="677"/>
      <c r="DN25" s="677"/>
      <c r="DO25" s="677"/>
      <c r="DP25" s="677"/>
      <c r="DQ25" s="677"/>
      <c r="DR25" s="677"/>
      <c r="DS25" s="677"/>
      <c r="DT25" s="677"/>
      <c r="DU25" s="677"/>
      <c r="DV25" s="678"/>
      <c r="DW25" s="646">
        <v>18</v>
      </c>
      <c r="DX25" s="675"/>
      <c r="DY25" s="675"/>
      <c r="DZ25" s="675"/>
      <c r="EA25" s="675"/>
      <c r="EB25" s="675"/>
      <c r="EC25" s="676"/>
    </row>
    <row r="26" spans="2:133" ht="11.25" customHeight="1" x14ac:dyDescent="0.15">
      <c r="B26" s="638" t="s">
        <v>295</v>
      </c>
      <c r="C26" s="639"/>
      <c r="D26" s="639"/>
      <c r="E26" s="639"/>
      <c r="F26" s="639"/>
      <c r="G26" s="639"/>
      <c r="H26" s="639"/>
      <c r="I26" s="639"/>
      <c r="J26" s="639"/>
      <c r="K26" s="639"/>
      <c r="L26" s="639"/>
      <c r="M26" s="639"/>
      <c r="N26" s="639"/>
      <c r="O26" s="639"/>
      <c r="P26" s="639"/>
      <c r="Q26" s="640"/>
      <c r="R26" s="641">
        <v>9582</v>
      </c>
      <c r="S26" s="642"/>
      <c r="T26" s="642"/>
      <c r="U26" s="642"/>
      <c r="V26" s="642"/>
      <c r="W26" s="642"/>
      <c r="X26" s="642"/>
      <c r="Y26" s="643"/>
      <c r="Z26" s="644">
        <v>0.1</v>
      </c>
      <c r="AA26" s="644"/>
      <c r="AB26" s="644"/>
      <c r="AC26" s="644"/>
      <c r="AD26" s="645" t="s">
        <v>174</v>
      </c>
      <c r="AE26" s="645"/>
      <c r="AF26" s="645"/>
      <c r="AG26" s="645"/>
      <c r="AH26" s="645"/>
      <c r="AI26" s="645"/>
      <c r="AJ26" s="645"/>
      <c r="AK26" s="645"/>
      <c r="AL26" s="646" t="s">
        <v>174</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174</v>
      </c>
      <c r="BH26" s="642"/>
      <c r="BI26" s="642"/>
      <c r="BJ26" s="642"/>
      <c r="BK26" s="642"/>
      <c r="BL26" s="642"/>
      <c r="BM26" s="642"/>
      <c r="BN26" s="643"/>
      <c r="BO26" s="644" t="s">
        <v>174</v>
      </c>
      <c r="BP26" s="644"/>
      <c r="BQ26" s="644"/>
      <c r="BR26" s="644"/>
      <c r="BS26" s="650" t="s">
        <v>174</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821462</v>
      </c>
      <c r="CS26" s="642"/>
      <c r="CT26" s="642"/>
      <c r="CU26" s="642"/>
      <c r="CV26" s="642"/>
      <c r="CW26" s="642"/>
      <c r="CX26" s="642"/>
      <c r="CY26" s="643"/>
      <c r="CZ26" s="646">
        <v>6</v>
      </c>
      <c r="DA26" s="675"/>
      <c r="DB26" s="675"/>
      <c r="DC26" s="679"/>
      <c r="DD26" s="650">
        <v>806691</v>
      </c>
      <c r="DE26" s="642"/>
      <c r="DF26" s="642"/>
      <c r="DG26" s="642"/>
      <c r="DH26" s="642"/>
      <c r="DI26" s="642"/>
      <c r="DJ26" s="642"/>
      <c r="DK26" s="643"/>
      <c r="DL26" s="650" t="s">
        <v>174</v>
      </c>
      <c r="DM26" s="642"/>
      <c r="DN26" s="642"/>
      <c r="DO26" s="642"/>
      <c r="DP26" s="642"/>
      <c r="DQ26" s="642"/>
      <c r="DR26" s="642"/>
      <c r="DS26" s="642"/>
      <c r="DT26" s="642"/>
      <c r="DU26" s="642"/>
      <c r="DV26" s="643"/>
      <c r="DW26" s="646" t="s">
        <v>174</v>
      </c>
      <c r="DX26" s="675"/>
      <c r="DY26" s="675"/>
      <c r="DZ26" s="675"/>
      <c r="EA26" s="675"/>
      <c r="EB26" s="675"/>
      <c r="EC26" s="676"/>
    </row>
    <row r="27" spans="2:133" ht="11.25" customHeight="1" x14ac:dyDescent="0.15">
      <c r="B27" s="638" t="s">
        <v>298</v>
      </c>
      <c r="C27" s="639"/>
      <c r="D27" s="639"/>
      <c r="E27" s="639"/>
      <c r="F27" s="639"/>
      <c r="G27" s="639"/>
      <c r="H27" s="639"/>
      <c r="I27" s="639"/>
      <c r="J27" s="639"/>
      <c r="K27" s="639"/>
      <c r="L27" s="639"/>
      <c r="M27" s="639"/>
      <c r="N27" s="639"/>
      <c r="O27" s="639"/>
      <c r="P27" s="639"/>
      <c r="Q27" s="640"/>
      <c r="R27" s="641">
        <v>2468175</v>
      </c>
      <c r="S27" s="642"/>
      <c r="T27" s="642"/>
      <c r="U27" s="642"/>
      <c r="V27" s="642"/>
      <c r="W27" s="642"/>
      <c r="X27" s="642"/>
      <c r="Y27" s="643"/>
      <c r="Z27" s="644">
        <v>17.8</v>
      </c>
      <c r="AA27" s="644"/>
      <c r="AB27" s="644"/>
      <c r="AC27" s="644"/>
      <c r="AD27" s="645" t="s">
        <v>233</v>
      </c>
      <c r="AE27" s="645"/>
      <c r="AF27" s="645"/>
      <c r="AG27" s="645"/>
      <c r="AH27" s="645"/>
      <c r="AI27" s="645"/>
      <c r="AJ27" s="645"/>
      <c r="AK27" s="645"/>
      <c r="AL27" s="646" t="s">
        <v>233</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1728098</v>
      </c>
      <c r="BH27" s="642"/>
      <c r="BI27" s="642"/>
      <c r="BJ27" s="642"/>
      <c r="BK27" s="642"/>
      <c r="BL27" s="642"/>
      <c r="BM27" s="642"/>
      <c r="BN27" s="643"/>
      <c r="BO27" s="644">
        <v>100</v>
      </c>
      <c r="BP27" s="644"/>
      <c r="BQ27" s="644"/>
      <c r="BR27" s="644"/>
      <c r="BS27" s="650" t="s">
        <v>174</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931913</v>
      </c>
      <c r="CS27" s="677"/>
      <c r="CT27" s="677"/>
      <c r="CU27" s="677"/>
      <c r="CV27" s="677"/>
      <c r="CW27" s="677"/>
      <c r="CX27" s="677"/>
      <c r="CY27" s="678"/>
      <c r="CZ27" s="646">
        <v>6.8</v>
      </c>
      <c r="DA27" s="675"/>
      <c r="DB27" s="675"/>
      <c r="DC27" s="679"/>
      <c r="DD27" s="650">
        <v>315958</v>
      </c>
      <c r="DE27" s="677"/>
      <c r="DF27" s="677"/>
      <c r="DG27" s="677"/>
      <c r="DH27" s="677"/>
      <c r="DI27" s="677"/>
      <c r="DJ27" s="677"/>
      <c r="DK27" s="678"/>
      <c r="DL27" s="650">
        <v>238048</v>
      </c>
      <c r="DM27" s="677"/>
      <c r="DN27" s="677"/>
      <c r="DO27" s="677"/>
      <c r="DP27" s="677"/>
      <c r="DQ27" s="677"/>
      <c r="DR27" s="677"/>
      <c r="DS27" s="677"/>
      <c r="DT27" s="677"/>
      <c r="DU27" s="677"/>
      <c r="DV27" s="678"/>
      <c r="DW27" s="646">
        <v>3.5</v>
      </c>
      <c r="DX27" s="675"/>
      <c r="DY27" s="675"/>
      <c r="DZ27" s="675"/>
      <c r="EA27" s="675"/>
      <c r="EB27" s="675"/>
      <c r="EC27" s="676"/>
    </row>
    <row r="28" spans="2:133" ht="11.25" customHeight="1" x14ac:dyDescent="0.15">
      <c r="B28" s="683" t="s">
        <v>301</v>
      </c>
      <c r="C28" s="684"/>
      <c r="D28" s="684"/>
      <c r="E28" s="684"/>
      <c r="F28" s="684"/>
      <c r="G28" s="684"/>
      <c r="H28" s="684"/>
      <c r="I28" s="684"/>
      <c r="J28" s="684"/>
      <c r="K28" s="684"/>
      <c r="L28" s="684"/>
      <c r="M28" s="684"/>
      <c r="N28" s="684"/>
      <c r="O28" s="684"/>
      <c r="P28" s="684"/>
      <c r="Q28" s="685"/>
      <c r="R28" s="641">
        <v>30254</v>
      </c>
      <c r="S28" s="642"/>
      <c r="T28" s="642"/>
      <c r="U28" s="642"/>
      <c r="V28" s="642"/>
      <c r="W28" s="642"/>
      <c r="X28" s="642"/>
      <c r="Y28" s="643"/>
      <c r="Z28" s="644">
        <v>0.2</v>
      </c>
      <c r="AA28" s="644"/>
      <c r="AB28" s="644"/>
      <c r="AC28" s="644"/>
      <c r="AD28" s="645">
        <v>30254</v>
      </c>
      <c r="AE28" s="645"/>
      <c r="AF28" s="645"/>
      <c r="AG28" s="645"/>
      <c r="AH28" s="645"/>
      <c r="AI28" s="645"/>
      <c r="AJ28" s="645"/>
      <c r="AK28" s="645"/>
      <c r="AL28" s="646">
        <v>0.5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1335508</v>
      </c>
      <c r="CS28" s="642"/>
      <c r="CT28" s="642"/>
      <c r="CU28" s="642"/>
      <c r="CV28" s="642"/>
      <c r="CW28" s="642"/>
      <c r="CX28" s="642"/>
      <c r="CY28" s="643"/>
      <c r="CZ28" s="646">
        <v>9.8000000000000007</v>
      </c>
      <c r="DA28" s="675"/>
      <c r="DB28" s="675"/>
      <c r="DC28" s="679"/>
      <c r="DD28" s="650">
        <v>1331301</v>
      </c>
      <c r="DE28" s="642"/>
      <c r="DF28" s="642"/>
      <c r="DG28" s="642"/>
      <c r="DH28" s="642"/>
      <c r="DI28" s="642"/>
      <c r="DJ28" s="642"/>
      <c r="DK28" s="643"/>
      <c r="DL28" s="650">
        <v>1331301</v>
      </c>
      <c r="DM28" s="642"/>
      <c r="DN28" s="642"/>
      <c r="DO28" s="642"/>
      <c r="DP28" s="642"/>
      <c r="DQ28" s="642"/>
      <c r="DR28" s="642"/>
      <c r="DS28" s="642"/>
      <c r="DT28" s="642"/>
      <c r="DU28" s="642"/>
      <c r="DV28" s="643"/>
      <c r="DW28" s="646">
        <v>19.8</v>
      </c>
      <c r="DX28" s="675"/>
      <c r="DY28" s="675"/>
      <c r="DZ28" s="675"/>
      <c r="EA28" s="675"/>
      <c r="EB28" s="675"/>
      <c r="EC28" s="676"/>
    </row>
    <row r="29" spans="2:133" ht="11.25" customHeight="1" x14ac:dyDescent="0.15">
      <c r="B29" s="638" t="s">
        <v>303</v>
      </c>
      <c r="C29" s="639"/>
      <c r="D29" s="639"/>
      <c r="E29" s="639"/>
      <c r="F29" s="639"/>
      <c r="G29" s="639"/>
      <c r="H29" s="639"/>
      <c r="I29" s="639"/>
      <c r="J29" s="639"/>
      <c r="K29" s="639"/>
      <c r="L29" s="639"/>
      <c r="M29" s="639"/>
      <c r="N29" s="639"/>
      <c r="O29" s="639"/>
      <c r="P29" s="639"/>
      <c r="Q29" s="640"/>
      <c r="R29" s="641">
        <v>1012174</v>
      </c>
      <c r="S29" s="642"/>
      <c r="T29" s="642"/>
      <c r="U29" s="642"/>
      <c r="V29" s="642"/>
      <c r="W29" s="642"/>
      <c r="X29" s="642"/>
      <c r="Y29" s="643"/>
      <c r="Z29" s="644">
        <v>7.3</v>
      </c>
      <c r="AA29" s="644"/>
      <c r="AB29" s="644"/>
      <c r="AC29" s="644"/>
      <c r="AD29" s="645" t="s">
        <v>233</v>
      </c>
      <c r="AE29" s="645"/>
      <c r="AF29" s="645"/>
      <c r="AG29" s="645"/>
      <c r="AH29" s="645"/>
      <c r="AI29" s="645"/>
      <c r="AJ29" s="645"/>
      <c r="AK29" s="645"/>
      <c r="AL29" s="646" t="s">
        <v>174</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70</v>
      </c>
      <c r="CG29" s="657"/>
      <c r="CH29" s="657"/>
      <c r="CI29" s="657"/>
      <c r="CJ29" s="657"/>
      <c r="CK29" s="657"/>
      <c r="CL29" s="657"/>
      <c r="CM29" s="657"/>
      <c r="CN29" s="657"/>
      <c r="CO29" s="657"/>
      <c r="CP29" s="657"/>
      <c r="CQ29" s="658"/>
      <c r="CR29" s="641">
        <v>1335508</v>
      </c>
      <c r="CS29" s="677"/>
      <c r="CT29" s="677"/>
      <c r="CU29" s="677"/>
      <c r="CV29" s="677"/>
      <c r="CW29" s="677"/>
      <c r="CX29" s="677"/>
      <c r="CY29" s="678"/>
      <c r="CZ29" s="646">
        <v>9.8000000000000007</v>
      </c>
      <c r="DA29" s="675"/>
      <c r="DB29" s="675"/>
      <c r="DC29" s="679"/>
      <c r="DD29" s="650">
        <v>1331301</v>
      </c>
      <c r="DE29" s="677"/>
      <c r="DF29" s="677"/>
      <c r="DG29" s="677"/>
      <c r="DH29" s="677"/>
      <c r="DI29" s="677"/>
      <c r="DJ29" s="677"/>
      <c r="DK29" s="678"/>
      <c r="DL29" s="650">
        <v>1331301</v>
      </c>
      <c r="DM29" s="677"/>
      <c r="DN29" s="677"/>
      <c r="DO29" s="677"/>
      <c r="DP29" s="677"/>
      <c r="DQ29" s="677"/>
      <c r="DR29" s="677"/>
      <c r="DS29" s="677"/>
      <c r="DT29" s="677"/>
      <c r="DU29" s="677"/>
      <c r="DV29" s="678"/>
      <c r="DW29" s="646">
        <v>19.8</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44055</v>
      </c>
      <c r="S30" s="642"/>
      <c r="T30" s="642"/>
      <c r="U30" s="642"/>
      <c r="V30" s="642"/>
      <c r="W30" s="642"/>
      <c r="X30" s="642"/>
      <c r="Y30" s="643"/>
      <c r="Z30" s="644">
        <v>0.3</v>
      </c>
      <c r="AA30" s="644"/>
      <c r="AB30" s="644"/>
      <c r="AC30" s="644"/>
      <c r="AD30" s="645" t="s">
        <v>174</v>
      </c>
      <c r="AE30" s="645"/>
      <c r="AF30" s="645"/>
      <c r="AG30" s="645"/>
      <c r="AH30" s="645"/>
      <c r="AI30" s="645"/>
      <c r="AJ30" s="645"/>
      <c r="AK30" s="645"/>
      <c r="AL30" s="646" t="s">
        <v>174</v>
      </c>
      <c r="AM30" s="647"/>
      <c r="AN30" s="647"/>
      <c r="AO30" s="648"/>
      <c r="AP30" s="689" t="s">
        <v>308</v>
      </c>
      <c r="AQ30" s="690"/>
      <c r="AR30" s="690"/>
      <c r="AS30" s="690"/>
      <c r="AT30" s="695" t="s">
        <v>309</v>
      </c>
      <c r="AU30" s="230"/>
      <c r="AV30" s="230"/>
      <c r="AW30" s="230"/>
      <c r="AX30" s="627" t="s">
        <v>188</v>
      </c>
      <c r="AY30" s="628"/>
      <c r="AZ30" s="628"/>
      <c r="BA30" s="628"/>
      <c r="BB30" s="628"/>
      <c r="BC30" s="628"/>
      <c r="BD30" s="628"/>
      <c r="BE30" s="628"/>
      <c r="BF30" s="629"/>
      <c r="BG30" s="701">
        <v>98.4</v>
      </c>
      <c r="BH30" s="702"/>
      <c r="BI30" s="702"/>
      <c r="BJ30" s="702"/>
      <c r="BK30" s="702"/>
      <c r="BL30" s="702"/>
      <c r="BM30" s="636">
        <v>91.4</v>
      </c>
      <c r="BN30" s="702"/>
      <c r="BO30" s="702"/>
      <c r="BP30" s="702"/>
      <c r="BQ30" s="703"/>
      <c r="BR30" s="701">
        <v>98.2</v>
      </c>
      <c r="BS30" s="702"/>
      <c r="BT30" s="702"/>
      <c r="BU30" s="702"/>
      <c r="BV30" s="702"/>
      <c r="BW30" s="702"/>
      <c r="BX30" s="636">
        <v>91.2</v>
      </c>
      <c r="BY30" s="702"/>
      <c r="BZ30" s="702"/>
      <c r="CA30" s="702"/>
      <c r="CB30" s="703"/>
      <c r="CD30" s="706"/>
      <c r="CE30" s="707"/>
      <c r="CF30" s="656" t="s">
        <v>310</v>
      </c>
      <c r="CG30" s="657"/>
      <c r="CH30" s="657"/>
      <c r="CI30" s="657"/>
      <c r="CJ30" s="657"/>
      <c r="CK30" s="657"/>
      <c r="CL30" s="657"/>
      <c r="CM30" s="657"/>
      <c r="CN30" s="657"/>
      <c r="CO30" s="657"/>
      <c r="CP30" s="657"/>
      <c r="CQ30" s="658"/>
      <c r="CR30" s="641">
        <v>1264191</v>
      </c>
      <c r="CS30" s="642"/>
      <c r="CT30" s="642"/>
      <c r="CU30" s="642"/>
      <c r="CV30" s="642"/>
      <c r="CW30" s="642"/>
      <c r="CX30" s="642"/>
      <c r="CY30" s="643"/>
      <c r="CZ30" s="646">
        <v>9.3000000000000007</v>
      </c>
      <c r="DA30" s="675"/>
      <c r="DB30" s="675"/>
      <c r="DC30" s="679"/>
      <c r="DD30" s="650">
        <v>1259984</v>
      </c>
      <c r="DE30" s="642"/>
      <c r="DF30" s="642"/>
      <c r="DG30" s="642"/>
      <c r="DH30" s="642"/>
      <c r="DI30" s="642"/>
      <c r="DJ30" s="642"/>
      <c r="DK30" s="643"/>
      <c r="DL30" s="650">
        <v>1259984</v>
      </c>
      <c r="DM30" s="642"/>
      <c r="DN30" s="642"/>
      <c r="DO30" s="642"/>
      <c r="DP30" s="642"/>
      <c r="DQ30" s="642"/>
      <c r="DR30" s="642"/>
      <c r="DS30" s="642"/>
      <c r="DT30" s="642"/>
      <c r="DU30" s="642"/>
      <c r="DV30" s="643"/>
      <c r="DW30" s="646">
        <v>18.7</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9037</v>
      </c>
      <c r="S31" s="642"/>
      <c r="T31" s="642"/>
      <c r="U31" s="642"/>
      <c r="V31" s="642"/>
      <c r="W31" s="642"/>
      <c r="X31" s="642"/>
      <c r="Y31" s="643"/>
      <c r="Z31" s="644">
        <v>0.1</v>
      </c>
      <c r="AA31" s="644"/>
      <c r="AB31" s="644"/>
      <c r="AC31" s="644"/>
      <c r="AD31" s="645" t="s">
        <v>233</v>
      </c>
      <c r="AE31" s="645"/>
      <c r="AF31" s="645"/>
      <c r="AG31" s="645"/>
      <c r="AH31" s="645"/>
      <c r="AI31" s="645"/>
      <c r="AJ31" s="645"/>
      <c r="AK31" s="645"/>
      <c r="AL31" s="646" t="s">
        <v>174</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98.3</v>
      </c>
      <c r="BH31" s="677"/>
      <c r="BI31" s="677"/>
      <c r="BJ31" s="677"/>
      <c r="BK31" s="677"/>
      <c r="BL31" s="677"/>
      <c r="BM31" s="647">
        <v>92.1</v>
      </c>
      <c r="BN31" s="699"/>
      <c r="BO31" s="699"/>
      <c r="BP31" s="699"/>
      <c r="BQ31" s="700"/>
      <c r="BR31" s="698">
        <v>98.1</v>
      </c>
      <c r="BS31" s="677"/>
      <c r="BT31" s="677"/>
      <c r="BU31" s="677"/>
      <c r="BV31" s="677"/>
      <c r="BW31" s="677"/>
      <c r="BX31" s="647">
        <v>92.2</v>
      </c>
      <c r="BY31" s="699"/>
      <c r="BZ31" s="699"/>
      <c r="CA31" s="699"/>
      <c r="CB31" s="700"/>
      <c r="CD31" s="706"/>
      <c r="CE31" s="707"/>
      <c r="CF31" s="656" t="s">
        <v>314</v>
      </c>
      <c r="CG31" s="657"/>
      <c r="CH31" s="657"/>
      <c r="CI31" s="657"/>
      <c r="CJ31" s="657"/>
      <c r="CK31" s="657"/>
      <c r="CL31" s="657"/>
      <c r="CM31" s="657"/>
      <c r="CN31" s="657"/>
      <c r="CO31" s="657"/>
      <c r="CP31" s="657"/>
      <c r="CQ31" s="658"/>
      <c r="CR31" s="641">
        <v>71317</v>
      </c>
      <c r="CS31" s="677"/>
      <c r="CT31" s="677"/>
      <c r="CU31" s="677"/>
      <c r="CV31" s="677"/>
      <c r="CW31" s="677"/>
      <c r="CX31" s="677"/>
      <c r="CY31" s="678"/>
      <c r="CZ31" s="646">
        <v>0.5</v>
      </c>
      <c r="DA31" s="675"/>
      <c r="DB31" s="675"/>
      <c r="DC31" s="679"/>
      <c r="DD31" s="650">
        <v>71317</v>
      </c>
      <c r="DE31" s="677"/>
      <c r="DF31" s="677"/>
      <c r="DG31" s="677"/>
      <c r="DH31" s="677"/>
      <c r="DI31" s="677"/>
      <c r="DJ31" s="677"/>
      <c r="DK31" s="678"/>
      <c r="DL31" s="650">
        <v>71317</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1274433</v>
      </c>
      <c r="S32" s="642"/>
      <c r="T32" s="642"/>
      <c r="U32" s="642"/>
      <c r="V32" s="642"/>
      <c r="W32" s="642"/>
      <c r="X32" s="642"/>
      <c r="Y32" s="643"/>
      <c r="Z32" s="644">
        <v>9.1999999999999993</v>
      </c>
      <c r="AA32" s="644"/>
      <c r="AB32" s="644"/>
      <c r="AC32" s="644"/>
      <c r="AD32" s="645" t="s">
        <v>233</v>
      </c>
      <c r="AE32" s="645"/>
      <c r="AF32" s="645"/>
      <c r="AG32" s="645"/>
      <c r="AH32" s="645"/>
      <c r="AI32" s="645"/>
      <c r="AJ32" s="645"/>
      <c r="AK32" s="645"/>
      <c r="AL32" s="646" t="s">
        <v>174</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98.4</v>
      </c>
      <c r="BH32" s="711"/>
      <c r="BI32" s="711"/>
      <c r="BJ32" s="711"/>
      <c r="BK32" s="711"/>
      <c r="BL32" s="711"/>
      <c r="BM32" s="712">
        <v>89.6</v>
      </c>
      <c r="BN32" s="711"/>
      <c r="BO32" s="711"/>
      <c r="BP32" s="711"/>
      <c r="BQ32" s="713"/>
      <c r="BR32" s="710">
        <v>98.1</v>
      </c>
      <c r="BS32" s="711"/>
      <c r="BT32" s="711"/>
      <c r="BU32" s="711"/>
      <c r="BV32" s="711"/>
      <c r="BW32" s="711"/>
      <c r="BX32" s="712">
        <v>89.1</v>
      </c>
      <c r="BY32" s="711"/>
      <c r="BZ32" s="711"/>
      <c r="CA32" s="711"/>
      <c r="CB32" s="713"/>
      <c r="CD32" s="708"/>
      <c r="CE32" s="709"/>
      <c r="CF32" s="656" t="s">
        <v>317</v>
      </c>
      <c r="CG32" s="657"/>
      <c r="CH32" s="657"/>
      <c r="CI32" s="657"/>
      <c r="CJ32" s="657"/>
      <c r="CK32" s="657"/>
      <c r="CL32" s="657"/>
      <c r="CM32" s="657"/>
      <c r="CN32" s="657"/>
      <c r="CO32" s="657"/>
      <c r="CP32" s="657"/>
      <c r="CQ32" s="658"/>
      <c r="CR32" s="641" t="s">
        <v>233</v>
      </c>
      <c r="CS32" s="642"/>
      <c r="CT32" s="642"/>
      <c r="CU32" s="642"/>
      <c r="CV32" s="642"/>
      <c r="CW32" s="642"/>
      <c r="CX32" s="642"/>
      <c r="CY32" s="643"/>
      <c r="CZ32" s="646" t="s">
        <v>233</v>
      </c>
      <c r="DA32" s="675"/>
      <c r="DB32" s="675"/>
      <c r="DC32" s="679"/>
      <c r="DD32" s="650" t="s">
        <v>174</v>
      </c>
      <c r="DE32" s="642"/>
      <c r="DF32" s="642"/>
      <c r="DG32" s="642"/>
      <c r="DH32" s="642"/>
      <c r="DI32" s="642"/>
      <c r="DJ32" s="642"/>
      <c r="DK32" s="643"/>
      <c r="DL32" s="650" t="s">
        <v>233</v>
      </c>
      <c r="DM32" s="642"/>
      <c r="DN32" s="642"/>
      <c r="DO32" s="642"/>
      <c r="DP32" s="642"/>
      <c r="DQ32" s="642"/>
      <c r="DR32" s="642"/>
      <c r="DS32" s="642"/>
      <c r="DT32" s="642"/>
      <c r="DU32" s="642"/>
      <c r="DV32" s="643"/>
      <c r="DW32" s="646" t="s">
        <v>233</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125627</v>
      </c>
      <c r="S33" s="642"/>
      <c r="T33" s="642"/>
      <c r="U33" s="642"/>
      <c r="V33" s="642"/>
      <c r="W33" s="642"/>
      <c r="X33" s="642"/>
      <c r="Y33" s="643"/>
      <c r="Z33" s="644">
        <v>0.9</v>
      </c>
      <c r="AA33" s="644"/>
      <c r="AB33" s="644"/>
      <c r="AC33" s="644"/>
      <c r="AD33" s="645" t="s">
        <v>174</v>
      </c>
      <c r="AE33" s="645"/>
      <c r="AF33" s="645"/>
      <c r="AG33" s="645"/>
      <c r="AH33" s="645"/>
      <c r="AI33" s="645"/>
      <c r="AJ33" s="645"/>
      <c r="AK33" s="645"/>
      <c r="AL33" s="646" t="s">
        <v>174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6643856</v>
      </c>
      <c r="CS33" s="677"/>
      <c r="CT33" s="677"/>
      <c r="CU33" s="677"/>
      <c r="CV33" s="677"/>
      <c r="CW33" s="677"/>
      <c r="CX33" s="677"/>
      <c r="CY33" s="678"/>
      <c r="CZ33" s="646">
        <v>48.8</v>
      </c>
      <c r="DA33" s="675"/>
      <c r="DB33" s="675"/>
      <c r="DC33" s="679"/>
      <c r="DD33" s="650">
        <v>5367686</v>
      </c>
      <c r="DE33" s="677"/>
      <c r="DF33" s="677"/>
      <c r="DG33" s="677"/>
      <c r="DH33" s="677"/>
      <c r="DI33" s="677"/>
      <c r="DJ33" s="677"/>
      <c r="DK33" s="678"/>
      <c r="DL33" s="650">
        <v>3275063</v>
      </c>
      <c r="DM33" s="677"/>
      <c r="DN33" s="677"/>
      <c r="DO33" s="677"/>
      <c r="DP33" s="677"/>
      <c r="DQ33" s="677"/>
      <c r="DR33" s="677"/>
      <c r="DS33" s="677"/>
      <c r="DT33" s="677"/>
      <c r="DU33" s="677"/>
      <c r="DV33" s="678"/>
      <c r="DW33" s="646">
        <v>48.6</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198781</v>
      </c>
      <c r="S34" s="642"/>
      <c r="T34" s="642"/>
      <c r="U34" s="642"/>
      <c r="V34" s="642"/>
      <c r="W34" s="642"/>
      <c r="X34" s="642"/>
      <c r="Y34" s="643"/>
      <c r="Z34" s="644">
        <v>1.4</v>
      </c>
      <c r="AA34" s="644"/>
      <c r="AB34" s="644"/>
      <c r="AC34" s="644"/>
      <c r="AD34" s="645">
        <v>2831</v>
      </c>
      <c r="AE34" s="645"/>
      <c r="AF34" s="645"/>
      <c r="AG34" s="645"/>
      <c r="AH34" s="645"/>
      <c r="AI34" s="645"/>
      <c r="AJ34" s="645"/>
      <c r="AK34" s="645"/>
      <c r="AL34" s="646">
        <v>0</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1489926</v>
      </c>
      <c r="CS34" s="642"/>
      <c r="CT34" s="642"/>
      <c r="CU34" s="642"/>
      <c r="CV34" s="642"/>
      <c r="CW34" s="642"/>
      <c r="CX34" s="642"/>
      <c r="CY34" s="643"/>
      <c r="CZ34" s="646">
        <v>10.9</v>
      </c>
      <c r="DA34" s="675"/>
      <c r="DB34" s="675"/>
      <c r="DC34" s="679"/>
      <c r="DD34" s="650">
        <v>1306705</v>
      </c>
      <c r="DE34" s="642"/>
      <c r="DF34" s="642"/>
      <c r="DG34" s="642"/>
      <c r="DH34" s="642"/>
      <c r="DI34" s="642"/>
      <c r="DJ34" s="642"/>
      <c r="DK34" s="643"/>
      <c r="DL34" s="650">
        <v>1008840</v>
      </c>
      <c r="DM34" s="642"/>
      <c r="DN34" s="642"/>
      <c r="DO34" s="642"/>
      <c r="DP34" s="642"/>
      <c r="DQ34" s="642"/>
      <c r="DR34" s="642"/>
      <c r="DS34" s="642"/>
      <c r="DT34" s="642"/>
      <c r="DU34" s="642"/>
      <c r="DV34" s="643"/>
      <c r="DW34" s="646">
        <v>15</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1752300</v>
      </c>
      <c r="S35" s="642"/>
      <c r="T35" s="642"/>
      <c r="U35" s="642"/>
      <c r="V35" s="642"/>
      <c r="W35" s="642"/>
      <c r="X35" s="642"/>
      <c r="Y35" s="643"/>
      <c r="Z35" s="644">
        <v>12.6</v>
      </c>
      <c r="AA35" s="644"/>
      <c r="AB35" s="644"/>
      <c r="AC35" s="644"/>
      <c r="AD35" s="645" t="s">
        <v>174</v>
      </c>
      <c r="AE35" s="645"/>
      <c r="AF35" s="645"/>
      <c r="AG35" s="645"/>
      <c r="AH35" s="645"/>
      <c r="AI35" s="645"/>
      <c r="AJ35" s="645"/>
      <c r="AK35" s="645"/>
      <c r="AL35" s="646" t="s">
        <v>174</v>
      </c>
      <c r="AM35" s="647"/>
      <c r="AN35" s="647"/>
      <c r="AO35" s="648"/>
      <c r="AP35" s="234"/>
      <c r="AQ35" s="714" t="s">
        <v>325</v>
      </c>
      <c r="AR35" s="715"/>
      <c r="AS35" s="715"/>
      <c r="AT35" s="715"/>
      <c r="AU35" s="715"/>
      <c r="AV35" s="715"/>
      <c r="AW35" s="715"/>
      <c r="AX35" s="715"/>
      <c r="AY35" s="716"/>
      <c r="AZ35" s="630">
        <v>1494646</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42496</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351330</v>
      </c>
      <c r="CS35" s="677"/>
      <c r="CT35" s="677"/>
      <c r="CU35" s="677"/>
      <c r="CV35" s="677"/>
      <c r="CW35" s="677"/>
      <c r="CX35" s="677"/>
      <c r="CY35" s="678"/>
      <c r="CZ35" s="646">
        <v>2.6</v>
      </c>
      <c r="DA35" s="675"/>
      <c r="DB35" s="675"/>
      <c r="DC35" s="679"/>
      <c r="DD35" s="650">
        <v>314612</v>
      </c>
      <c r="DE35" s="677"/>
      <c r="DF35" s="677"/>
      <c r="DG35" s="677"/>
      <c r="DH35" s="677"/>
      <c r="DI35" s="677"/>
      <c r="DJ35" s="677"/>
      <c r="DK35" s="678"/>
      <c r="DL35" s="650">
        <v>199074</v>
      </c>
      <c r="DM35" s="677"/>
      <c r="DN35" s="677"/>
      <c r="DO35" s="677"/>
      <c r="DP35" s="677"/>
      <c r="DQ35" s="677"/>
      <c r="DR35" s="677"/>
      <c r="DS35" s="677"/>
      <c r="DT35" s="677"/>
      <c r="DU35" s="677"/>
      <c r="DV35" s="678"/>
      <c r="DW35" s="646">
        <v>3</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174</v>
      </c>
      <c r="S36" s="642"/>
      <c r="T36" s="642"/>
      <c r="U36" s="642"/>
      <c r="V36" s="642"/>
      <c r="W36" s="642"/>
      <c r="X36" s="642"/>
      <c r="Y36" s="643"/>
      <c r="Z36" s="644" t="s">
        <v>233</v>
      </c>
      <c r="AA36" s="644"/>
      <c r="AB36" s="644"/>
      <c r="AC36" s="644"/>
      <c r="AD36" s="645" t="s">
        <v>233</v>
      </c>
      <c r="AE36" s="645"/>
      <c r="AF36" s="645"/>
      <c r="AG36" s="645"/>
      <c r="AH36" s="645"/>
      <c r="AI36" s="645"/>
      <c r="AJ36" s="645"/>
      <c r="AK36" s="645"/>
      <c r="AL36" s="646" t="s">
        <v>174</v>
      </c>
      <c r="AM36" s="647"/>
      <c r="AN36" s="647"/>
      <c r="AO36" s="648"/>
      <c r="AQ36" s="718" t="s">
        <v>329</v>
      </c>
      <c r="AR36" s="719"/>
      <c r="AS36" s="719"/>
      <c r="AT36" s="719"/>
      <c r="AU36" s="719"/>
      <c r="AV36" s="719"/>
      <c r="AW36" s="719"/>
      <c r="AX36" s="719"/>
      <c r="AY36" s="720"/>
      <c r="AZ36" s="641">
        <v>376523</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12857</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2461649</v>
      </c>
      <c r="CS36" s="642"/>
      <c r="CT36" s="642"/>
      <c r="CU36" s="642"/>
      <c r="CV36" s="642"/>
      <c r="CW36" s="642"/>
      <c r="CX36" s="642"/>
      <c r="CY36" s="643"/>
      <c r="CZ36" s="646">
        <v>18.100000000000001</v>
      </c>
      <c r="DA36" s="675"/>
      <c r="DB36" s="675"/>
      <c r="DC36" s="679"/>
      <c r="DD36" s="650">
        <v>1572376</v>
      </c>
      <c r="DE36" s="642"/>
      <c r="DF36" s="642"/>
      <c r="DG36" s="642"/>
      <c r="DH36" s="642"/>
      <c r="DI36" s="642"/>
      <c r="DJ36" s="642"/>
      <c r="DK36" s="643"/>
      <c r="DL36" s="650">
        <v>1291080</v>
      </c>
      <c r="DM36" s="642"/>
      <c r="DN36" s="642"/>
      <c r="DO36" s="642"/>
      <c r="DP36" s="642"/>
      <c r="DQ36" s="642"/>
      <c r="DR36" s="642"/>
      <c r="DS36" s="642"/>
      <c r="DT36" s="642"/>
      <c r="DU36" s="642"/>
      <c r="DV36" s="643"/>
      <c r="DW36" s="646">
        <v>19.2</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277100</v>
      </c>
      <c r="S37" s="642"/>
      <c r="T37" s="642"/>
      <c r="U37" s="642"/>
      <c r="V37" s="642"/>
      <c r="W37" s="642"/>
      <c r="X37" s="642"/>
      <c r="Y37" s="643"/>
      <c r="Z37" s="644">
        <v>2</v>
      </c>
      <c r="AA37" s="644"/>
      <c r="AB37" s="644"/>
      <c r="AC37" s="644"/>
      <c r="AD37" s="645" t="s">
        <v>174</v>
      </c>
      <c r="AE37" s="645"/>
      <c r="AF37" s="645"/>
      <c r="AG37" s="645"/>
      <c r="AH37" s="645"/>
      <c r="AI37" s="645"/>
      <c r="AJ37" s="645"/>
      <c r="AK37" s="645"/>
      <c r="AL37" s="646" t="s">
        <v>174</v>
      </c>
      <c r="AM37" s="647"/>
      <c r="AN37" s="647"/>
      <c r="AO37" s="648"/>
      <c r="AQ37" s="718" t="s">
        <v>333</v>
      </c>
      <c r="AR37" s="719"/>
      <c r="AS37" s="719"/>
      <c r="AT37" s="719"/>
      <c r="AU37" s="719"/>
      <c r="AV37" s="719"/>
      <c r="AW37" s="719"/>
      <c r="AX37" s="719"/>
      <c r="AY37" s="720"/>
      <c r="AZ37" s="641">
        <v>111204</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2720</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719448</v>
      </c>
      <c r="CS37" s="677"/>
      <c r="CT37" s="677"/>
      <c r="CU37" s="677"/>
      <c r="CV37" s="677"/>
      <c r="CW37" s="677"/>
      <c r="CX37" s="677"/>
      <c r="CY37" s="678"/>
      <c r="CZ37" s="646">
        <v>5.3</v>
      </c>
      <c r="DA37" s="675"/>
      <c r="DB37" s="675"/>
      <c r="DC37" s="679"/>
      <c r="DD37" s="650">
        <v>717731</v>
      </c>
      <c r="DE37" s="677"/>
      <c r="DF37" s="677"/>
      <c r="DG37" s="677"/>
      <c r="DH37" s="677"/>
      <c r="DI37" s="677"/>
      <c r="DJ37" s="677"/>
      <c r="DK37" s="678"/>
      <c r="DL37" s="650">
        <v>706957</v>
      </c>
      <c r="DM37" s="677"/>
      <c r="DN37" s="677"/>
      <c r="DO37" s="677"/>
      <c r="DP37" s="677"/>
      <c r="DQ37" s="677"/>
      <c r="DR37" s="677"/>
      <c r="DS37" s="677"/>
      <c r="DT37" s="677"/>
      <c r="DU37" s="677"/>
      <c r="DV37" s="678"/>
      <c r="DW37" s="646">
        <v>10.5</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13888913</v>
      </c>
      <c r="S38" s="722"/>
      <c r="T38" s="722"/>
      <c r="U38" s="722"/>
      <c r="V38" s="722"/>
      <c r="W38" s="722"/>
      <c r="X38" s="722"/>
      <c r="Y38" s="723"/>
      <c r="Z38" s="724">
        <v>100</v>
      </c>
      <c r="AA38" s="724"/>
      <c r="AB38" s="724"/>
      <c r="AC38" s="724"/>
      <c r="AD38" s="725">
        <v>6463542</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91000</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4727</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1290862</v>
      </c>
      <c r="CS38" s="642"/>
      <c r="CT38" s="642"/>
      <c r="CU38" s="642"/>
      <c r="CV38" s="642"/>
      <c r="CW38" s="642"/>
      <c r="CX38" s="642"/>
      <c r="CY38" s="643"/>
      <c r="CZ38" s="646">
        <v>9.5</v>
      </c>
      <c r="DA38" s="675"/>
      <c r="DB38" s="675"/>
      <c r="DC38" s="679"/>
      <c r="DD38" s="650">
        <v>1137002</v>
      </c>
      <c r="DE38" s="642"/>
      <c r="DF38" s="642"/>
      <c r="DG38" s="642"/>
      <c r="DH38" s="642"/>
      <c r="DI38" s="642"/>
      <c r="DJ38" s="642"/>
      <c r="DK38" s="643"/>
      <c r="DL38" s="650">
        <v>776069</v>
      </c>
      <c r="DM38" s="642"/>
      <c r="DN38" s="642"/>
      <c r="DO38" s="642"/>
      <c r="DP38" s="642"/>
      <c r="DQ38" s="642"/>
      <c r="DR38" s="642"/>
      <c r="DS38" s="642"/>
      <c r="DT38" s="642"/>
      <c r="DU38" s="642"/>
      <c r="DV38" s="643"/>
      <c r="DW38" s="646">
        <v>11.5</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v>1580</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123</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1049839</v>
      </c>
      <c r="CS39" s="677"/>
      <c r="CT39" s="677"/>
      <c r="CU39" s="677"/>
      <c r="CV39" s="677"/>
      <c r="CW39" s="677"/>
      <c r="CX39" s="677"/>
      <c r="CY39" s="678"/>
      <c r="CZ39" s="646">
        <v>7.7</v>
      </c>
      <c r="DA39" s="675"/>
      <c r="DB39" s="675"/>
      <c r="DC39" s="679"/>
      <c r="DD39" s="650">
        <v>1036741</v>
      </c>
      <c r="DE39" s="677"/>
      <c r="DF39" s="677"/>
      <c r="DG39" s="677"/>
      <c r="DH39" s="677"/>
      <c r="DI39" s="677"/>
      <c r="DJ39" s="677"/>
      <c r="DK39" s="678"/>
      <c r="DL39" s="650" t="s">
        <v>174</v>
      </c>
      <c r="DM39" s="677"/>
      <c r="DN39" s="677"/>
      <c r="DO39" s="677"/>
      <c r="DP39" s="677"/>
      <c r="DQ39" s="677"/>
      <c r="DR39" s="677"/>
      <c r="DS39" s="677"/>
      <c r="DT39" s="677"/>
      <c r="DU39" s="677"/>
      <c r="DV39" s="678"/>
      <c r="DW39" s="646" t="s">
        <v>174</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209484</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174</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250</v>
      </c>
      <c r="CS40" s="642"/>
      <c r="CT40" s="642"/>
      <c r="CU40" s="642"/>
      <c r="CV40" s="642"/>
      <c r="CW40" s="642"/>
      <c r="CX40" s="642"/>
      <c r="CY40" s="643"/>
      <c r="CZ40" s="646">
        <v>0</v>
      </c>
      <c r="DA40" s="675"/>
      <c r="DB40" s="675"/>
      <c r="DC40" s="679"/>
      <c r="DD40" s="650">
        <v>250</v>
      </c>
      <c r="DE40" s="642"/>
      <c r="DF40" s="642"/>
      <c r="DG40" s="642"/>
      <c r="DH40" s="642"/>
      <c r="DI40" s="642"/>
      <c r="DJ40" s="642"/>
      <c r="DK40" s="643"/>
      <c r="DL40" s="650" t="s">
        <v>233</v>
      </c>
      <c r="DM40" s="642"/>
      <c r="DN40" s="642"/>
      <c r="DO40" s="642"/>
      <c r="DP40" s="642"/>
      <c r="DQ40" s="642"/>
      <c r="DR40" s="642"/>
      <c r="DS40" s="642"/>
      <c r="DT40" s="642"/>
      <c r="DU40" s="642"/>
      <c r="DV40" s="643"/>
      <c r="DW40" s="646" t="s">
        <v>174</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704855</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315</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174</v>
      </c>
      <c r="CS41" s="677"/>
      <c r="CT41" s="677"/>
      <c r="CU41" s="677"/>
      <c r="CV41" s="677"/>
      <c r="CW41" s="677"/>
      <c r="CX41" s="677"/>
      <c r="CY41" s="678"/>
      <c r="CZ41" s="646" t="s">
        <v>174</v>
      </c>
      <c r="DA41" s="675"/>
      <c r="DB41" s="675"/>
      <c r="DC41" s="679"/>
      <c r="DD41" s="650" t="s">
        <v>174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3432871</v>
      </c>
      <c r="CS42" s="642"/>
      <c r="CT42" s="642"/>
      <c r="CU42" s="642"/>
      <c r="CV42" s="642"/>
      <c r="CW42" s="642"/>
      <c r="CX42" s="642"/>
      <c r="CY42" s="643"/>
      <c r="CZ42" s="646">
        <v>25.2</v>
      </c>
      <c r="DA42" s="647"/>
      <c r="DB42" s="647"/>
      <c r="DC42" s="742"/>
      <c r="DD42" s="650">
        <v>417078</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57691</v>
      </c>
      <c r="CS43" s="677"/>
      <c r="CT43" s="677"/>
      <c r="CU43" s="677"/>
      <c r="CV43" s="677"/>
      <c r="CW43" s="677"/>
      <c r="CX43" s="677"/>
      <c r="CY43" s="678"/>
      <c r="CZ43" s="646">
        <v>0.4</v>
      </c>
      <c r="DA43" s="675"/>
      <c r="DB43" s="675"/>
      <c r="DC43" s="679"/>
      <c r="DD43" s="650">
        <v>40136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306</v>
      </c>
      <c r="CE44" s="754"/>
      <c r="CF44" s="638" t="s">
        <v>355</v>
      </c>
      <c r="CG44" s="639"/>
      <c r="CH44" s="639"/>
      <c r="CI44" s="639"/>
      <c r="CJ44" s="639"/>
      <c r="CK44" s="639"/>
      <c r="CL44" s="639"/>
      <c r="CM44" s="639"/>
      <c r="CN44" s="639"/>
      <c r="CO44" s="639"/>
      <c r="CP44" s="639"/>
      <c r="CQ44" s="640"/>
      <c r="CR44" s="641">
        <v>3432835</v>
      </c>
      <c r="CS44" s="642"/>
      <c r="CT44" s="642"/>
      <c r="CU44" s="642"/>
      <c r="CV44" s="642"/>
      <c r="CW44" s="642"/>
      <c r="CX44" s="642"/>
      <c r="CY44" s="643"/>
      <c r="CZ44" s="646">
        <v>25.2</v>
      </c>
      <c r="DA44" s="647"/>
      <c r="DB44" s="647"/>
      <c r="DC44" s="742"/>
      <c r="DD44" s="650">
        <v>417042</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2691678</v>
      </c>
      <c r="CS45" s="677"/>
      <c r="CT45" s="677"/>
      <c r="CU45" s="677"/>
      <c r="CV45" s="677"/>
      <c r="CW45" s="677"/>
      <c r="CX45" s="677"/>
      <c r="CY45" s="678"/>
      <c r="CZ45" s="646">
        <v>19.8</v>
      </c>
      <c r="DA45" s="675"/>
      <c r="DB45" s="675"/>
      <c r="DC45" s="679"/>
      <c r="DD45" s="650">
        <v>93360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562600</v>
      </c>
      <c r="CS46" s="642"/>
      <c r="CT46" s="642"/>
      <c r="CU46" s="642"/>
      <c r="CV46" s="642"/>
      <c r="CW46" s="642"/>
      <c r="CX46" s="642"/>
      <c r="CY46" s="643"/>
      <c r="CZ46" s="646">
        <v>4.0999999999999996</v>
      </c>
      <c r="DA46" s="647"/>
      <c r="DB46" s="647"/>
      <c r="DC46" s="742"/>
      <c r="DD46" s="650">
        <v>294025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36</v>
      </c>
      <c r="CS47" s="677"/>
      <c r="CT47" s="677"/>
      <c r="CU47" s="677"/>
      <c r="CV47" s="677"/>
      <c r="CW47" s="677"/>
      <c r="CX47" s="677"/>
      <c r="CY47" s="678"/>
      <c r="CZ47" s="646">
        <v>0</v>
      </c>
      <c r="DA47" s="675"/>
      <c r="DB47" s="675"/>
      <c r="DC47" s="679"/>
      <c r="DD47" s="650">
        <v>36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233</v>
      </c>
      <c r="CS48" s="642"/>
      <c r="CT48" s="642"/>
      <c r="CU48" s="642"/>
      <c r="CV48" s="642"/>
      <c r="CW48" s="642"/>
      <c r="CX48" s="642"/>
      <c r="CY48" s="643"/>
      <c r="CZ48" s="646" t="s">
        <v>174</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13611050</v>
      </c>
      <c r="CS49" s="711"/>
      <c r="CT49" s="711"/>
      <c r="CU49" s="711"/>
      <c r="CV49" s="711"/>
      <c r="CW49" s="711"/>
      <c r="CX49" s="711"/>
      <c r="CY49" s="743"/>
      <c r="CZ49" s="726">
        <v>100</v>
      </c>
      <c r="DA49" s="744"/>
      <c r="DB49" s="744"/>
      <c r="DC49" s="745"/>
      <c r="DD49" s="746">
        <v>8681073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sVq6YrN8f4nXFDuHMwIDtOHDbOuscTxreYVvLms3WXHcVXfuMjCpfXI2+4rLdWnXg0Uy6h1w1GKIjRX3iMyxPQ==" saltValue="rEFydxlJTPmXXmTny3QLg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13889</v>
      </c>
      <c r="R7" s="777"/>
      <c r="S7" s="777"/>
      <c r="T7" s="777"/>
      <c r="U7" s="777"/>
      <c r="V7" s="777">
        <v>13611</v>
      </c>
      <c r="W7" s="777"/>
      <c r="X7" s="777"/>
      <c r="Y7" s="777"/>
      <c r="Z7" s="777"/>
      <c r="AA7" s="777">
        <v>278</v>
      </c>
      <c r="AB7" s="777"/>
      <c r="AC7" s="777"/>
      <c r="AD7" s="777"/>
      <c r="AE7" s="778"/>
      <c r="AF7" s="779">
        <v>259</v>
      </c>
      <c r="AG7" s="780"/>
      <c r="AH7" s="780"/>
      <c r="AI7" s="780"/>
      <c r="AJ7" s="781"/>
      <c r="AK7" s="816">
        <v>13</v>
      </c>
      <c r="AL7" s="817"/>
      <c r="AM7" s="817"/>
      <c r="AN7" s="817"/>
      <c r="AO7" s="817"/>
      <c r="AP7" s="817">
        <v>12935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585</v>
      </c>
      <c r="BT7" s="821"/>
      <c r="BU7" s="821"/>
      <c r="BV7" s="821"/>
      <c r="BW7" s="821"/>
      <c r="BX7" s="821"/>
      <c r="BY7" s="821"/>
      <c r="BZ7" s="821"/>
      <c r="CA7" s="821"/>
      <c r="CB7" s="821"/>
      <c r="CC7" s="821"/>
      <c r="CD7" s="821"/>
      <c r="CE7" s="821"/>
      <c r="CF7" s="821"/>
      <c r="CG7" s="822"/>
      <c r="CH7" s="813">
        <v>0</v>
      </c>
      <c r="CI7" s="814"/>
      <c r="CJ7" s="814"/>
      <c r="CK7" s="814"/>
      <c r="CL7" s="815"/>
      <c r="CM7" s="813">
        <v>11</v>
      </c>
      <c r="CN7" s="814"/>
      <c r="CO7" s="814"/>
      <c r="CP7" s="814"/>
      <c r="CQ7" s="815"/>
      <c r="CR7" s="813">
        <v>5</v>
      </c>
      <c r="CS7" s="814"/>
      <c r="CT7" s="814"/>
      <c r="CU7" s="814"/>
      <c r="CV7" s="815"/>
      <c r="CW7" s="813">
        <v>0</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586</v>
      </c>
      <c r="BT8" s="811"/>
      <c r="BU8" s="811"/>
      <c r="BV8" s="811"/>
      <c r="BW8" s="811"/>
      <c r="BX8" s="811"/>
      <c r="BY8" s="811"/>
      <c r="BZ8" s="811"/>
      <c r="CA8" s="811"/>
      <c r="CB8" s="811"/>
      <c r="CC8" s="811"/>
      <c r="CD8" s="811"/>
      <c r="CE8" s="811"/>
      <c r="CF8" s="811"/>
      <c r="CG8" s="812"/>
      <c r="CH8" s="823">
        <v>22</v>
      </c>
      <c r="CI8" s="824"/>
      <c r="CJ8" s="824"/>
      <c r="CK8" s="824"/>
      <c r="CL8" s="825"/>
      <c r="CM8" s="823">
        <v>112</v>
      </c>
      <c r="CN8" s="824"/>
      <c r="CO8" s="824"/>
      <c r="CP8" s="824"/>
      <c r="CQ8" s="825"/>
      <c r="CR8" s="823">
        <v>8</v>
      </c>
      <c r="CS8" s="824"/>
      <c r="CT8" s="824"/>
      <c r="CU8" s="824"/>
      <c r="CV8" s="825"/>
      <c r="CW8" s="823">
        <v>0</v>
      </c>
      <c r="CX8" s="824"/>
      <c r="CY8" s="824"/>
      <c r="CZ8" s="824"/>
      <c r="DA8" s="825"/>
      <c r="DB8" s="823">
        <v>0</v>
      </c>
      <c r="DC8" s="824"/>
      <c r="DD8" s="824"/>
      <c r="DE8" s="824"/>
      <c r="DF8" s="825"/>
      <c r="DG8" s="823">
        <v>0</v>
      </c>
      <c r="DH8" s="824"/>
      <c r="DI8" s="824"/>
      <c r="DJ8" s="824"/>
      <c r="DK8" s="825"/>
      <c r="DL8" s="823">
        <v>0</v>
      </c>
      <c r="DM8" s="824"/>
      <c r="DN8" s="824"/>
      <c r="DO8" s="824"/>
      <c r="DP8" s="825"/>
      <c r="DQ8" s="823">
        <v>0</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f>Q7</f>
        <v>13889</v>
      </c>
      <c r="R23" s="836"/>
      <c r="S23" s="836"/>
      <c r="T23" s="836"/>
      <c r="U23" s="836"/>
      <c r="V23" s="836">
        <f>V7</f>
        <v>13611</v>
      </c>
      <c r="W23" s="836"/>
      <c r="X23" s="836"/>
      <c r="Y23" s="836"/>
      <c r="Z23" s="836"/>
      <c r="AA23" s="836">
        <f>AA7</f>
        <v>278</v>
      </c>
      <c r="AB23" s="836"/>
      <c r="AC23" s="836"/>
      <c r="AD23" s="836"/>
      <c r="AE23" s="837"/>
      <c r="AF23" s="838">
        <f>AF7</f>
        <v>259</v>
      </c>
      <c r="AG23" s="836"/>
      <c r="AH23" s="836"/>
      <c r="AI23" s="836"/>
      <c r="AJ23" s="839"/>
      <c r="AK23" s="840"/>
      <c r="AL23" s="841"/>
      <c r="AM23" s="841"/>
      <c r="AN23" s="841"/>
      <c r="AO23" s="841"/>
      <c r="AP23" s="836">
        <v>12935</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2398</v>
      </c>
      <c r="R28" s="865"/>
      <c r="S28" s="865"/>
      <c r="T28" s="865"/>
      <c r="U28" s="865"/>
      <c r="V28" s="865">
        <v>2356</v>
      </c>
      <c r="W28" s="865"/>
      <c r="X28" s="865"/>
      <c r="Y28" s="865"/>
      <c r="Z28" s="865"/>
      <c r="AA28" s="865">
        <v>42</v>
      </c>
      <c r="AB28" s="865"/>
      <c r="AC28" s="865"/>
      <c r="AD28" s="865"/>
      <c r="AE28" s="866"/>
      <c r="AF28" s="867">
        <v>42</v>
      </c>
      <c r="AG28" s="865"/>
      <c r="AH28" s="865"/>
      <c r="AI28" s="865"/>
      <c r="AJ28" s="868"/>
      <c r="AK28" s="869">
        <v>253</v>
      </c>
      <c r="AL28" s="860"/>
      <c r="AM28" s="860"/>
      <c r="AN28" s="860"/>
      <c r="AO28" s="860"/>
      <c r="AP28" s="860" t="s">
        <v>596</v>
      </c>
      <c r="AQ28" s="860"/>
      <c r="AR28" s="860"/>
      <c r="AS28" s="860"/>
      <c r="AT28" s="860"/>
      <c r="AU28" s="860" t="s">
        <v>596</v>
      </c>
      <c r="AV28" s="860"/>
      <c r="AW28" s="860"/>
      <c r="AX28" s="860"/>
      <c r="AY28" s="860"/>
      <c r="AZ28" s="861" t="s">
        <v>596</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70">
        <v>2786</v>
      </c>
      <c r="R29" s="871"/>
      <c r="S29" s="871"/>
      <c r="T29" s="871"/>
      <c r="U29" s="871"/>
      <c r="V29" s="871">
        <v>2709</v>
      </c>
      <c r="W29" s="871"/>
      <c r="X29" s="871"/>
      <c r="Y29" s="871"/>
      <c r="Z29" s="871"/>
      <c r="AA29" s="871">
        <v>78</v>
      </c>
      <c r="AB29" s="871"/>
      <c r="AC29" s="871"/>
      <c r="AD29" s="871"/>
      <c r="AE29" s="872"/>
      <c r="AF29" s="873">
        <v>78</v>
      </c>
      <c r="AG29" s="874"/>
      <c r="AH29" s="874"/>
      <c r="AI29" s="874"/>
      <c r="AJ29" s="875"/>
      <c r="AK29" s="878">
        <v>422</v>
      </c>
      <c r="AL29" s="879"/>
      <c r="AM29" s="879"/>
      <c r="AN29" s="879"/>
      <c r="AO29" s="879"/>
      <c r="AP29" s="879" t="s">
        <v>596</v>
      </c>
      <c r="AQ29" s="879"/>
      <c r="AR29" s="879"/>
      <c r="AS29" s="879"/>
      <c r="AT29" s="879"/>
      <c r="AU29" s="879" t="s">
        <v>596</v>
      </c>
      <c r="AV29" s="879"/>
      <c r="AW29" s="879"/>
      <c r="AX29" s="879"/>
      <c r="AY29" s="879"/>
      <c r="AZ29" s="880" t="s">
        <v>596</v>
      </c>
      <c r="BA29" s="880"/>
      <c r="BB29" s="880"/>
      <c r="BC29" s="880"/>
      <c r="BD29" s="880"/>
      <c r="BE29" s="876"/>
      <c r="BF29" s="876"/>
      <c r="BG29" s="876"/>
      <c r="BH29" s="876"/>
      <c r="BI29" s="877"/>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70">
        <v>190</v>
      </c>
      <c r="R30" s="871"/>
      <c r="S30" s="871"/>
      <c r="T30" s="871"/>
      <c r="U30" s="871"/>
      <c r="V30" s="871">
        <v>188</v>
      </c>
      <c r="W30" s="871"/>
      <c r="X30" s="871"/>
      <c r="Y30" s="871"/>
      <c r="Z30" s="871"/>
      <c r="AA30" s="871">
        <v>3</v>
      </c>
      <c r="AB30" s="871"/>
      <c r="AC30" s="871"/>
      <c r="AD30" s="871"/>
      <c r="AE30" s="872"/>
      <c r="AF30" s="873">
        <v>3</v>
      </c>
      <c r="AG30" s="874"/>
      <c r="AH30" s="874"/>
      <c r="AI30" s="874"/>
      <c r="AJ30" s="875"/>
      <c r="AK30" s="878">
        <v>79</v>
      </c>
      <c r="AL30" s="879"/>
      <c r="AM30" s="879"/>
      <c r="AN30" s="879"/>
      <c r="AO30" s="879"/>
      <c r="AP30" s="879" t="s">
        <v>599</v>
      </c>
      <c r="AQ30" s="879"/>
      <c r="AR30" s="879"/>
      <c r="AS30" s="879"/>
      <c r="AT30" s="879"/>
      <c r="AU30" s="879" t="s">
        <v>599</v>
      </c>
      <c r="AV30" s="879"/>
      <c r="AW30" s="879"/>
      <c r="AX30" s="879"/>
      <c r="AY30" s="879"/>
      <c r="AZ30" s="880" t="s">
        <v>596</v>
      </c>
      <c r="BA30" s="880"/>
      <c r="BB30" s="880"/>
      <c r="BC30" s="880"/>
      <c r="BD30" s="880"/>
      <c r="BE30" s="876"/>
      <c r="BF30" s="876"/>
      <c r="BG30" s="876"/>
      <c r="BH30" s="876"/>
      <c r="BI30" s="877"/>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70">
        <v>22</v>
      </c>
      <c r="R31" s="871"/>
      <c r="S31" s="871"/>
      <c r="T31" s="871"/>
      <c r="U31" s="871"/>
      <c r="V31" s="871">
        <v>21</v>
      </c>
      <c r="W31" s="871"/>
      <c r="X31" s="871"/>
      <c r="Y31" s="871"/>
      <c r="Z31" s="871"/>
      <c r="AA31" s="871">
        <v>0</v>
      </c>
      <c r="AB31" s="871"/>
      <c r="AC31" s="871"/>
      <c r="AD31" s="871"/>
      <c r="AE31" s="872"/>
      <c r="AF31" s="873">
        <v>0</v>
      </c>
      <c r="AG31" s="874"/>
      <c r="AH31" s="874"/>
      <c r="AI31" s="874"/>
      <c r="AJ31" s="875"/>
      <c r="AK31" s="878">
        <v>14</v>
      </c>
      <c r="AL31" s="879"/>
      <c r="AM31" s="879"/>
      <c r="AN31" s="879"/>
      <c r="AO31" s="879"/>
      <c r="AP31" s="879" t="s">
        <v>596</v>
      </c>
      <c r="AQ31" s="879"/>
      <c r="AR31" s="879"/>
      <c r="AS31" s="879"/>
      <c r="AT31" s="879"/>
      <c r="AU31" s="879" t="s">
        <v>599</v>
      </c>
      <c r="AV31" s="879"/>
      <c r="AW31" s="879"/>
      <c r="AX31" s="879"/>
      <c r="AY31" s="879"/>
      <c r="AZ31" s="880" t="s">
        <v>596</v>
      </c>
      <c r="BA31" s="880"/>
      <c r="BB31" s="880"/>
      <c r="BC31" s="880"/>
      <c r="BD31" s="880"/>
      <c r="BE31" s="876"/>
      <c r="BF31" s="876"/>
      <c r="BG31" s="876"/>
      <c r="BH31" s="876"/>
      <c r="BI31" s="877"/>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70">
        <v>434</v>
      </c>
      <c r="R32" s="871"/>
      <c r="S32" s="871"/>
      <c r="T32" s="871"/>
      <c r="U32" s="871"/>
      <c r="V32" s="871">
        <v>401</v>
      </c>
      <c r="W32" s="871"/>
      <c r="X32" s="871"/>
      <c r="Y32" s="871"/>
      <c r="Z32" s="871"/>
      <c r="AA32" s="871">
        <v>33</v>
      </c>
      <c r="AB32" s="871"/>
      <c r="AC32" s="871"/>
      <c r="AD32" s="871"/>
      <c r="AE32" s="872"/>
      <c r="AF32" s="873">
        <v>206</v>
      </c>
      <c r="AG32" s="874"/>
      <c r="AH32" s="874"/>
      <c r="AI32" s="874"/>
      <c r="AJ32" s="875"/>
      <c r="AK32" s="878">
        <v>91</v>
      </c>
      <c r="AL32" s="879"/>
      <c r="AM32" s="879"/>
      <c r="AN32" s="879"/>
      <c r="AO32" s="879"/>
      <c r="AP32" s="879">
        <v>2449</v>
      </c>
      <c r="AQ32" s="879"/>
      <c r="AR32" s="879"/>
      <c r="AS32" s="879"/>
      <c r="AT32" s="879"/>
      <c r="AU32" s="879">
        <v>573</v>
      </c>
      <c r="AV32" s="879"/>
      <c r="AW32" s="879"/>
      <c r="AX32" s="879"/>
      <c r="AY32" s="879"/>
      <c r="AZ32" s="880" t="s">
        <v>596</v>
      </c>
      <c r="BA32" s="880"/>
      <c r="BB32" s="880"/>
      <c r="BC32" s="880"/>
      <c r="BD32" s="880"/>
      <c r="BE32" s="876" t="s">
        <v>600</v>
      </c>
      <c r="BF32" s="876"/>
      <c r="BG32" s="876"/>
      <c r="BH32" s="876"/>
      <c r="BI32" s="877"/>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403</v>
      </c>
      <c r="C33" s="798"/>
      <c r="D33" s="798"/>
      <c r="E33" s="798"/>
      <c r="F33" s="798"/>
      <c r="G33" s="798"/>
      <c r="H33" s="798"/>
      <c r="I33" s="798"/>
      <c r="J33" s="798"/>
      <c r="K33" s="798"/>
      <c r="L33" s="798"/>
      <c r="M33" s="798"/>
      <c r="N33" s="798"/>
      <c r="O33" s="798"/>
      <c r="P33" s="799"/>
      <c r="Q33" s="870">
        <v>610</v>
      </c>
      <c r="R33" s="871"/>
      <c r="S33" s="871"/>
      <c r="T33" s="871"/>
      <c r="U33" s="871"/>
      <c r="V33" s="871">
        <v>605</v>
      </c>
      <c r="W33" s="871"/>
      <c r="X33" s="871"/>
      <c r="Y33" s="871"/>
      <c r="Z33" s="871"/>
      <c r="AA33" s="871">
        <v>5</v>
      </c>
      <c r="AB33" s="871"/>
      <c r="AC33" s="871"/>
      <c r="AD33" s="871"/>
      <c r="AE33" s="872"/>
      <c r="AF33" s="873">
        <v>5</v>
      </c>
      <c r="AG33" s="874"/>
      <c r="AH33" s="874"/>
      <c r="AI33" s="874"/>
      <c r="AJ33" s="875"/>
      <c r="AK33" s="878">
        <v>27</v>
      </c>
      <c r="AL33" s="879"/>
      <c r="AM33" s="879"/>
      <c r="AN33" s="879"/>
      <c r="AO33" s="879"/>
      <c r="AP33" s="879">
        <v>4545</v>
      </c>
      <c r="AQ33" s="879"/>
      <c r="AR33" s="879"/>
      <c r="AS33" s="879"/>
      <c r="AT33" s="879"/>
      <c r="AU33" s="879">
        <v>4536</v>
      </c>
      <c r="AV33" s="879"/>
      <c r="AW33" s="879"/>
      <c r="AX33" s="879"/>
      <c r="AY33" s="879"/>
      <c r="AZ33" s="880" t="s">
        <v>596</v>
      </c>
      <c r="BA33" s="880"/>
      <c r="BB33" s="880"/>
      <c r="BC33" s="880"/>
      <c r="BD33" s="880"/>
      <c r="BE33" s="876" t="s">
        <v>601</v>
      </c>
      <c r="BF33" s="876"/>
      <c r="BG33" s="876"/>
      <c r="BH33" s="876"/>
      <c r="BI33" s="877"/>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404</v>
      </c>
      <c r="C34" s="798"/>
      <c r="D34" s="798"/>
      <c r="E34" s="798"/>
      <c r="F34" s="798"/>
      <c r="G34" s="798"/>
      <c r="H34" s="798"/>
      <c r="I34" s="798"/>
      <c r="J34" s="798"/>
      <c r="K34" s="798"/>
      <c r="L34" s="798"/>
      <c r="M34" s="798"/>
      <c r="N34" s="798"/>
      <c r="O34" s="798"/>
      <c r="P34" s="799"/>
      <c r="Q34" s="870">
        <v>147</v>
      </c>
      <c r="R34" s="871"/>
      <c r="S34" s="871"/>
      <c r="T34" s="871"/>
      <c r="U34" s="871"/>
      <c r="V34" s="871">
        <v>143</v>
      </c>
      <c r="W34" s="871"/>
      <c r="X34" s="871"/>
      <c r="Y34" s="871"/>
      <c r="Z34" s="871"/>
      <c r="AA34" s="871">
        <v>4</v>
      </c>
      <c r="AB34" s="871"/>
      <c r="AC34" s="871"/>
      <c r="AD34" s="871"/>
      <c r="AE34" s="872"/>
      <c r="AF34" s="873">
        <v>2</v>
      </c>
      <c r="AG34" s="874"/>
      <c r="AH34" s="874"/>
      <c r="AI34" s="874"/>
      <c r="AJ34" s="875"/>
      <c r="AK34" s="878">
        <v>54</v>
      </c>
      <c r="AL34" s="879"/>
      <c r="AM34" s="879"/>
      <c r="AN34" s="879"/>
      <c r="AO34" s="879"/>
      <c r="AP34" s="879">
        <v>608</v>
      </c>
      <c r="AQ34" s="879"/>
      <c r="AR34" s="879"/>
      <c r="AS34" s="879"/>
      <c r="AT34" s="879"/>
      <c r="AU34" s="879">
        <v>608</v>
      </c>
      <c r="AV34" s="879"/>
      <c r="AW34" s="879"/>
      <c r="AX34" s="879"/>
      <c r="AY34" s="879"/>
      <c r="AZ34" s="880" t="s">
        <v>596</v>
      </c>
      <c r="BA34" s="880"/>
      <c r="BB34" s="880"/>
      <c r="BC34" s="880"/>
      <c r="BD34" s="880"/>
      <c r="BE34" s="876" t="s">
        <v>601</v>
      </c>
      <c r="BF34" s="876"/>
      <c r="BG34" s="876"/>
      <c r="BH34" s="876"/>
      <c r="BI34" s="877"/>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81"/>
      <c r="AL35" s="882"/>
      <c r="AM35" s="882"/>
      <c r="AN35" s="882"/>
      <c r="AO35" s="882"/>
      <c r="AP35" s="882"/>
      <c r="AQ35" s="882"/>
      <c r="AR35" s="882"/>
      <c r="AS35" s="882"/>
      <c r="AT35" s="882"/>
      <c r="AU35" s="882"/>
      <c r="AV35" s="882"/>
      <c r="AW35" s="882"/>
      <c r="AX35" s="882"/>
      <c r="AY35" s="882"/>
      <c r="AZ35" s="883"/>
      <c r="BA35" s="883"/>
      <c r="BB35" s="883"/>
      <c r="BC35" s="883"/>
      <c r="BD35" s="883"/>
      <c r="BE35" s="876"/>
      <c r="BF35" s="876"/>
      <c r="BG35" s="876"/>
      <c r="BH35" s="876"/>
      <c r="BI35" s="877"/>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81"/>
      <c r="AL36" s="882"/>
      <c r="AM36" s="882"/>
      <c r="AN36" s="882"/>
      <c r="AO36" s="882"/>
      <c r="AP36" s="882"/>
      <c r="AQ36" s="882"/>
      <c r="AR36" s="882"/>
      <c r="AS36" s="882"/>
      <c r="AT36" s="882"/>
      <c r="AU36" s="882"/>
      <c r="AV36" s="882"/>
      <c r="AW36" s="882"/>
      <c r="AX36" s="882"/>
      <c r="AY36" s="882"/>
      <c r="AZ36" s="883"/>
      <c r="BA36" s="883"/>
      <c r="BB36" s="883"/>
      <c r="BC36" s="883"/>
      <c r="BD36" s="883"/>
      <c r="BE36" s="876"/>
      <c r="BF36" s="876"/>
      <c r="BG36" s="876"/>
      <c r="BH36" s="876"/>
      <c r="BI36" s="877"/>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81"/>
      <c r="AL37" s="882"/>
      <c r="AM37" s="882"/>
      <c r="AN37" s="882"/>
      <c r="AO37" s="882"/>
      <c r="AP37" s="882"/>
      <c r="AQ37" s="882"/>
      <c r="AR37" s="882"/>
      <c r="AS37" s="882"/>
      <c r="AT37" s="882"/>
      <c r="AU37" s="882"/>
      <c r="AV37" s="882"/>
      <c r="AW37" s="882"/>
      <c r="AX37" s="882"/>
      <c r="AY37" s="882"/>
      <c r="AZ37" s="883"/>
      <c r="BA37" s="883"/>
      <c r="BB37" s="883"/>
      <c r="BC37" s="883"/>
      <c r="BD37" s="883"/>
      <c r="BE37" s="876"/>
      <c r="BF37" s="876"/>
      <c r="BG37" s="876"/>
      <c r="BH37" s="876"/>
      <c r="BI37" s="877"/>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81"/>
      <c r="AL38" s="882"/>
      <c r="AM38" s="882"/>
      <c r="AN38" s="882"/>
      <c r="AO38" s="882"/>
      <c r="AP38" s="882"/>
      <c r="AQ38" s="882"/>
      <c r="AR38" s="882"/>
      <c r="AS38" s="882"/>
      <c r="AT38" s="882"/>
      <c r="AU38" s="882"/>
      <c r="AV38" s="882"/>
      <c r="AW38" s="882"/>
      <c r="AX38" s="882"/>
      <c r="AY38" s="882"/>
      <c r="AZ38" s="883"/>
      <c r="BA38" s="883"/>
      <c r="BB38" s="883"/>
      <c r="BC38" s="883"/>
      <c r="BD38" s="883"/>
      <c r="BE38" s="876"/>
      <c r="BF38" s="876"/>
      <c r="BG38" s="876"/>
      <c r="BH38" s="876"/>
      <c r="BI38" s="877"/>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81"/>
      <c r="AL39" s="882"/>
      <c r="AM39" s="882"/>
      <c r="AN39" s="882"/>
      <c r="AO39" s="882"/>
      <c r="AP39" s="882"/>
      <c r="AQ39" s="882"/>
      <c r="AR39" s="882"/>
      <c r="AS39" s="882"/>
      <c r="AT39" s="882"/>
      <c r="AU39" s="882"/>
      <c r="AV39" s="882"/>
      <c r="AW39" s="882"/>
      <c r="AX39" s="882"/>
      <c r="AY39" s="882"/>
      <c r="AZ39" s="883"/>
      <c r="BA39" s="883"/>
      <c r="BB39" s="883"/>
      <c r="BC39" s="883"/>
      <c r="BD39" s="883"/>
      <c r="BE39" s="876"/>
      <c r="BF39" s="876"/>
      <c r="BG39" s="876"/>
      <c r="BH39" s="876"/>
      <c r="BI39" s="877"/>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81"/>
      <c r="AL40" s="882"/>
      <c r="AM40" s="882"/>
      <c r="AN40" s="882"/>
      <c r="AO40" s="882"/>
      <c r="AP40" s="882"/>
      <c r="AQ40" s="882"/>
      <c r="AR40" s="882"/>
      <c r="AS40" s="882"/>
      <c r="AT40" s="882"/>
      <c r="AU40" s="882"/>
      <c r="AV40" s="882"/>
      <c r="AW40" s="882"/>
      <c r="AX40" s="882"/>
      <c r="AY40" s="882"/>
      <c r="AZ40" s="883"/>
      <c r="BA40" s="883"/>
      <c r="BB40" s="883"/>
      <c r="BC40" s="883"/>
      <c r="BD40" s="883"/>
      <c r="BE40" s="876"/>
      <c r="BF40" s="876"/>
      <c r="BG40" s="876"/>
      <c r="BH40" s="876"/>
      <c r="BI40" s="877"/>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81"/>
      <c r="AL41" s="882"/>
      <c r="AM41" s="882"/>
      <c r="AN41" s="882"/>
      <c r="AO41" s="882"/>
      <c r="AP41" s="882"/>
      <c r="AQ41" s="882"/>
      <c r="AR41" s="882"/>
      <c r="AS41" s="882"/>
      <c r="AT41" s="882"/>
      <c r="AU41" s="882"/>
      <c r="AV41" s="882"/>
      <c r="AW41" s="882"/>
      <c r="AX41" s="882"/>
      <c r="AY41" s="882"/>
      <c r="AZ41" s="883"/>
      <c r="BA41" s="883"/>
      <c r="BB41" s="883"/>
      <c r="BC41" s="883"/>
      <c r="BD41" s="883"/>
      <c r="BE41" s="876"/>
      <c r="BF41" s="876"/>
      <c r="BG41" s="876"/>
      <c r="BH41" s="876"/>
      <c r="BI41" s="877"/>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81"/>
      <c r="AL42" s="882"/>
      <c r="AM42" s="882"/>
      <c r="AN42" s="882"/>
      <c r="AO42" s="882"/>
      <c r="AP42" s="882"/>
      <c r="AQ42" s="882"/>
      <c r="AR42" s="882"/>
      <c r="AS42" s="882"/>
      <c r="AT42" s="882"/>
      <c r="AU42" s="882"/>
      <c r="AV42" s="882"/>
      <c r="AW42" s="882"/>
      <c r="AX42" s="882"/>
      <c r="AY42" s="882"/>
      <c r="AZ42" s="883"/>
      <c r="BA42" s="883"/>
      <c r="BB42" s="883"/>
      <c r="BC42" s="883"/>
      <c r="BD42" s="883"/>
      <c r="BE42" s="876"/>
      <c r="BF42" s="876"/>
      <c r="BG42" s="876"/>
      <c r="BH42" s="876"/>
      <c r="BI42" s="877"/>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81"/>
      <c r="AL43" s="882"/>
      <c r="AM43" s="882"/>
      <c r="AN43" s="882"/>
      <c r="AO43" s="882"/>
      <c r="AP43" s="882"/>
      <c r="AQ43" s="882"/>
      <c r="AR43" s="882"/>
      <c r="AS43" s="882"/>
      <c r="AT43" s="882"/>
      <c r="AU43" s="882"/>
      <c r="AV43" s="882"/>
      <c r="AW43" s="882"/>
      <c r="AX43" s="882"/>
      <c r="AY43" s="882"/>
      <c r="AZ43" s="883"/>
      <c r="BA43" s="883"/>
      <c r="BB43" s="883"/>
      <c r="BC43" s="883"/>
      <c r="BD43" s="883"/>
      <c r="BE43" s="876"/>
      <c r="BF43" s="876"/>
      <c r="BG43" s="876"/>
      <c r="BH43" s="876"/>
      <c r="BI43" s="877"/>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81"/>
      <c r="AL44" s="882"/>
      <c r="AM44" s="882"/>
      <c r="AN44" s="882"/>
      <c r="AO44" s="882"/>
      <c r="AP44" s="882"/>
      <c r="AQ44" s="882"/>
      <c r="AR44" s="882"/>
      <c r="AS44" s="882"/>
      <c r="AT44" s="882"/>
      <c r="AU44" s="882"/>
      <c r="AV44" s="882"/>
      <c r="AW44" s="882"/>
      <c r="AX44" s="882"/>
      <c r="AY44" s="882"/>
      <c r="AZ44" s="883"/>
      <c r="BA44" s="883"/>
      <c r="BB44" s="883"/>
      <c r="BC44" s="883"/>
      <c r="BD44" s="883"/>
      <c r="BE44" s="876"/>
      <c r="BF44" s="876"/>
      <c r="BG44" s="876"/>
      <c r="BH44" s="876"/>
      <c r="BI44" s="877"/>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81"/>
      <c r="AL45" s="882"/>
      <c r="AM45" s="882"/>
      <c r="AN45" s="882"/>
      <c r="AO45" s="882"/>
      <c r="AP45" s="882"/>
      <c r="AQ45" s="882"/>
      <c r="AR45" s="882"/>
      <c r="AS45" s="882"/>
      <c r="AT45" s="882"/>
      <c r="AU45" s="882"/>
      <c r="AV45" s="882"/>
      <c r="AW45" s="882"/>
      <c r="AX45" s="882"/>
      <c r="AY45" s="882"/>
      <c r="AZ45" s="883"/>
      <c r="BA45" s="883"/>
      <c r="BB45" s="883"/>
      <c r="BC45" s="883"/>
      <c r="BD45" s="883"/>
      <c r="BE45" s="876"/>
      <c r="BF45" s="876"/>
      <c r="BG45" s="876"/>
      <c r="BH45" s="876"/>
      <c r="BI45" s="877"/>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81"/>
      <c r="AL46" s="882"/>
      <c r="AM46" s="882"/>
      <c r="AN46" s="882"/>
      <c r="AO46" s="882"/>
      <c r="AP46" s="882"/>
      <c r="AQ46" s="882"/>
      <c r="AR46" s="882"/>
      <c r="AS46" s="882"/>
      <c r="AT46" s="882"/>
      <c r="AU46" s="882"/>
      <c r="AV46" s="882"/>
      <c r="AW46" s="882"/>
      <c r="AX46" s="882"/>
      <c r="AY46" s="882"/>
      <c r="AZ46" s="883"/>
      <c r="BA46" s="883"/>
      <c r="BB46" s="883"/>
      <c r="BC46" s="883"/>
      <c r="BD46" s="883"/>
      <c r="BE46" s="876"/>
      <c r="BF46" s="876"/>
      <c r="BG46" s="876"/>
      <c r="BH46" s="876"/>
      <c r="BI46" s="877"/>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81"/>
      <c r="AL47" s="882"/>
      <c r="AM47" s="882"/>
      <c r="AN47" s="882"/>
      <c r="AO47" s="882"/>
      <c r="AP47" s="882"/>
      <c r="AQ47" s="882"/>
      <c r="AR47" s="882"/>
      <c r="AS47" s="882"/>
      <c r="AT47" s="882"/>
      <c r="AU47" s="882"/>
      <c r="AV47" s="882"/>
      <c r="AW47" s="882"/>
      <c r="AX47" s="882"/>
      <c r="AY47" s="882"/>
      <c r="AZ47" s="883"/>
      <c r="BA47" s="883"/>
      <c r="BB47" s="883"/>
      <c r="BC47" s="883"/>
      <c r="BD47" s="883"/>
      <c r="BE47" s="876"/>
      <c r="BF47" s="876"/>
      <c r="BG47" s="876"/>
      <c r="BH47" s="876"/>
      <c r="BI47" s="877"/>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81"/>
      <c r="AL48" s="882"/>
      <c r="AM48" s="882"/>
      <c r="AN48" s="882"/>
      <c r="AO48" s="882"/>
      <c r="AP48" s="882"/>
      <c r="AQ48" s="882"/>
      <c r="AR48" s="882"/>
      <c r="AS48" s="882"/>
      <c r="AT48" s="882"/>
      <c r="AU48" s="882"/>
      <c r="AV48" s="882"/>
      <c r="AW48" s="882"/>
      <c r="AX48" s="882"/>
      <c r="AY48" s="882"/>
      <c r="AZ48" s="883"/>
      <c r="BA48" s="883"/>
      <c r="BB48" s="883"/>
      <c r="BC48" s="883"/>
      <c r="BD48" s="883"/>
      <c r="BE48" s="876"/>
      <c r="BF48" s="876"/>
      <c r="BG48" s="876"/>
      <c r="BH48" s="876"/>
      <c r="BI48" s="877"/>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81"/>
      <c r="AL49" s="882"/>
      <c r="AM49" s="882"/>
      <c r="AN49" s="882"/>
      <c r="AO49" s="882"/>
      <c r="AP49" s="882"/>
      <c r="AQ49" s="882"/>
      <c r="AR49" s="882"/>
      <c r="AS49" s="882"/>
      <c r="AT49" s="882"/>
      <c r="AU49" s="882"/>
      <c r="AV49" s="882"/>
      <c r="AW49" s="882"/>
      <c r="AX49" s="882"/>
      <c r="AY49" s="882"/>
      <c r="AZ49" s="883"/>
      <c r="BA49" s="883"/>
      <c r="BB49" s="883"/>
      <c r="BC49" s="883"/>
      <c r="BD49" s="883"/>
      <c r="BE49" s="876"/>
      <c r="BF49" s="876"/>
      <c r="BG49" s="876"/>
      <c r="BH49" s="876"/>
      <c r="BI49" s="877"/>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84"/>
      <c r="R50" s="885"/>
      <c r="S50" s="885"/>
      <c r="T50" s="885"/>
      <c r="U50" s="885"/>
      <c r="V50" s="885"/>
      <c r="W50" s="885"/>
      <c r="X50" s="885"/>
      <c r="Y50" s="885"/>
      <c r="Z50" s="885"/>
      <c r="AA50" s="885"/>
      <c r="AB50" s="885"/>
      <c r="AC50" s="885"/>
      <c r="AD50" s="885"/>
      <c r="AE50" s="886"/>
      <c r="AF50" s="803"/>
      <c r="AG50" s="804"/>
      <c r="AH50" s="804"/>
      <c r="AI50" s="804"/>
      <c r="AJ50" s="805"/>
      <c r="AK50" s="887"/>
      <c r="AL50" s="885"/>
      <c r="AM50" s="885"/>
      <c r="AN50" s="885"/>
      <c r="AO50" s="885"/>
      <c r="AP50" s="885"/>
      <c r="AQ50" s="885"/>
      <c r="AR50" s="885"/>
      <c r="AS50" s="885"/>
      <c r="AT50" s="885"/>
      <c r="AU50" s="885"/>
      <c r="AV50" s="885"/>
      <c r="AW50" s="885"/>
      <c r="AX50" s="885"/>
      <c r="AY50" s="885"/>
      <c r="AZ50" s="888"/>
      <c r="BA50" s="888"/>
      <c r="BB50" s="888"/>
      <c r="BC50" s="888"/>
      <c r="BD50" s="888"/>
      <c r="BE50" s="876"/>
      <c r="BF50" s="876"/>
      <c r="BG50" s="876"/>
      <c r="BH50" s="876"/>
      <c r="BI50" s="877"/>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84"/>
      <c r="R51" s="885"/>
      <c r="S51" s="885"/>
      <c r="T51" s="885"/>
      <c r="U51" s="885"/>
      <c r="V51" s="885"/>
      <c r="W51" s="885"/>
      <c r="X51" s="885"/>
      <c r="Y51" s="885"/>
      <c r="Z51" s="885"/>
      <c r="AA51" s="885"/>
      <c r="AB51" s="885"/>
      <c r="AC51" s="885"/>
      <c r="AD51" s="885"/>
      <c r="AE51" s="886"/>
      <c r="AF51" s="803"/>
      <c r="AG51" s="804"/>
      <c r="AH51" s="804"/>
      <c r="AI51" s="804"/>
      <c r="AJ51" s="805"/>
      <c r="AK51" s="887"/>
      <c r="AL51" s="885"/>
      <c r="AM51" s="885"/>
      <c r="AN51" s="885"/>
      <c r="AO51" s="885"/>
      <c r="AP51" s="885"/>
      <c r="AQ51" s="885"/>
      <c r="AR51" s="885"/>
      <c r="AS51" s="885"/>
      <c r="AT51" s="885"/>
      <c r="AU51" s="885"/>
      <c r="AV51" s="885"/>
      <c r="AW51" s="885"/>
      <c r="AX51" s="885"/>
      <c r="AY51" s="885"/>
      <c r="AZ51" s="888"/>
      <c r="BA51" s="888"/>
      <c r="BB51" s="888"/>
      <c r="BC51" s="888"/>
      <c r="BD51" s="888"/>
      <c r="BE51" s="876"/>
      <c r="BF51" s="876"/>
      <c r="BG51" s="876"/>
      <c r="BH51" s="876"/>
      <c r="BI51" s="877"/>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84"/>
      <c r="R52" s="885"/>
      <c r="S52" s="885"/>
      <c r="T52" s="885"/>
      <c r="U52" s="885"/>
      <c r="V52" s="885"/>
      <c r="W52" s="885"/>
      <c r="X52" s="885"/>
      <c r="Y52" s="885"/>
      <c r="Z52" s="885"/>
      <c r="AA52" s="885"/>
      <c r="AB52" s="885"/>
      <c r="AC52" s="885"/>
      <c r="AD52" s="885"/>
      <c r="AE52" s="886"/>
      <c r="AF52" s="803"/>
      <c r="AG52" s="804"/>
      <c r="AH52" s="804"/>
      <c r="AI52" s="804"/>
      <c r="AJ52" s="805"/>
      <c r="AK52" s="887"/>
      <c r="AL52" s="885"/>
      <c r="AM52" s="885"/>
      <c r="AN52" s="885"/>
      <c r="AO52" s="885"/>
      <c r="AP52" s="885"/>
      <c r="AQ52" s="885"/>
      <c r="AR52" s="885"/>
      <c r="AS52" s="885"/>
      <c r="AT52" s="885"/>
      <c r="AU52" s="885"/>
      <c r="AV52" s="885"/>
      <c r="AW52" s="885"/>
      <c r="AX52" s="885"/>
      <c r="AY52" s="885"/>
      <c r="AZ52" s="888"/>
      <c r="BA52" s="888"/>
      <c r="BB52" s="888"/>
      <c r="BC52" s="888"/>
      <c r="BD52" s="888"/>
      <c r="BE52" s="876"/>
      <c r="BF52" s="876"/>
      <c r="BG52" s="876"/>
      <c r="BH52" s="876"/>
      <c r="BI52" s="877"/>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84"/>
      <c r="R53" s="885"/>
      <c r="S53" s="885"/>
      <c r="T53" s="885"/>
      <c r="U53" s="885"/>
      <c r="V53" s="885"/>
      <c r="W53" s="885"/>
      <c r="X53" s="885"/>
      <c r="Y53" s="885"/>
      <c r="Z53" s="885"/>
      <c r="AA53" s="885"/>
      <c r="AB53" s="885"/>
      <c r="AC53" s="885"/>
      <c r="AD53" s="885"/>
      <c r="AE53" s="886"/>
      <c r="AF53" s="803"/>
      <c r="AG53" s="804"/>
      <c r="AH53" s="804"/>
      <c r="AI53" s="804"/>
      <c r="AJ53" s="805"/>
      <c r="AK53" s="887"/>
      <c r="AL53" s="885"/>
      <c r="AM53" s="885"/>
      <c r="AN53" s="885"/>
      <c r="AO53" s="885"/>
      <c r="AP53" s="885"/>
      <c r="AQ53" s="885"/>
      <c r="AR53" s="885"/>
      <c r="AS53" s="885"/>
      <c r="AT53" s="885"/>
      <c r="AU53" s="885"/>
      <c r="AV53" s="885"/>
      <c r="AW53" s="885"/>
      <c r="AX53" s="885"/>
      <c r="AY53" s="885"/>
      <c r="AZ53" s="888"/>
      <c r="BA53" s="888"/>
      <c r="BB53" s="888"/>
      <c r="BC53" s="888"/>
      <c r="BD53" s="888"/>
      <c r="BE53" s="876"/>
      <c r="BF53" s="876"/>
      <c r="BG53" s="876"/>
      <c r="BH53" s="876"/>
      <c r="BI53" s="877"/>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84"/>
      <c r="R54" s="885"/>
      <c r="S54" s="885"/>
      <c r="T54" s="885"/>
      <c r="U54" s="885"/>
      <c r="V54" s="885"/>
      <c r="W54" s="885"/>
      <c r="X54" s="885"/>
      <c r="Y54" s="885"/>
      <c r="Z54" s="885"/>
      <c r="AA54" s="885"/>
      <c r="AB54" s="885"/>
      <c r="AC54" s="885"/>
      <c r="AD54" s="885"/>
      <c r="AE54" s="886"/>
      <c r="AF54" s="803"/>
      <c r="AG54" s="804"/>
      <c r="AH54" s="804"/>
      <c r="AI54" s="804"/>
      <c r="AJ54" s="805"/>
      <c r="AK54" s="887"/>
      <c r="AL54" s="885"/>
      <c r="AM54" s="885"/>
      <c r="AN54" s="885"/>
      <c r="AO54" s="885"/>
      <c r="AP54" s="885"/>
      <c r="AQ54" s="885"/>
      <c r="AR54" s="885"/>
      <c r="AS54" s="885"/>
      <c r="AT54" s="885"/>
      <c r="AU54" s="885"/>
      <c r="AV54" s="885"/>
      <c r="AW54" s="885"/>
      <c r="AX54" s="885"/>
      <c r="AY54" s="885"/>
      <c r="AZ54" s="888"/>
      <c r="BA54" s="888"/>
      <c r="BB54" s="888"/>
      <c r="BC54" s="888"/>
      <c r="BD54" s="888"/>
      <c r="BE54" s="876"/>
      <c r="BF54" s="876"/>
      <c r="BG54" s="876"/>
      <c r="BH54" s="876"/>
      <c r="BI54" s="877"/>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84"/>
      <c r="R55" s="885"/>
      <c r="S55" s="885"/>
      <c r="T55" s="885"/>
      <c r="U55" s="885"/>
      <c r="V55" s="885"/>
      <c r="W55" s="885"/>
      <c r="X55" s="885"/>
      <c r="Y55" s="885"/>
      <c r="Z55" s="885"/>
      <c r="AA55" s="885"/>
      <c r="AB55" s="885"/>
      <c r="AC55" s="885"/>
      <c r="AD55" s="885"/>
      <c r="AE55" s="886"/>
      <c r="AF55" s="803"/>
      <c r="AG55" s="804"/>
      <c r="AH55" s="804"/>
      <c r="AI55" s="804"/>
      <c r="AJ55" s="805"/>
      <c r="AK55" s="887"/>
      <c r="AL55" s="885"/>
      <c r="AM55" s="885"/>
      <c r="AN55" s="885"/>
      <c r="AO55" s="885"/>
      <c r="AP55" s="885"/>
      <c r="AQ55" s="885"/>
      <c r="AR55" s="885"/>
      <c r="AS55" s="885"/>
      <c r="AT55" s="885"/>
      <c r="AU55" s="885"/>
      <c r="AV55" s="885"/>
      <c r="AW55" s="885"/>
      <c r="AX55" s="885"/>
      <c r="AY55" s="885"/>
      <c r="AZ55" s="888"/>
      <c r="BA55" s="888"/>
      <c r="BB55" s="888"/>
      <c r="BC55" s="888"/>
      <c r="BD55" s="888"/>
      <c r="BE55" s="876"/>
      <c r="BF55" s="876"/>
      <c r="BG55" s="876"/>
      <c r="BH55" s="876"/>
      <c r="BI55" s="877"/>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84"/>
      <c r="R56" s="885"/>
      <c r="S56" s="885"/>
      <c r="T56" s="885"/>
      <c r="U56" s="885"/>
      <c r="V56" s="885"/>
      <c r="W56" s="885"/>
      <c r="X56" s="885"/>
      <c r="Y56" s="885"/>
      <c r="Z56" s="885"/>
      <c r="AA56" s="885"/>
      <c r="AB56" s="885"/>
      <c r="AC56" s="885"/>
      <c r="AD56" s="885"/>
      <c r="AE56" s="886"/>
      <c r="AF56" s="803"/>
      <c r="AG56" s="804"/>
      <c r="AH56" s="804"/>
      <c r="AI56" s="804"/>
      <c r="AJ56" s="805"/>
      <c r="AK56" s="887"/>
      <c r="AL56" s="885"/>
      <c r="AM56" s="885"/>
      <c r="AN56" s="885"/>
      <c r="AO56" s="885"/>
      <c r="AP56" s="885"/>
      <c r="AQ56" s="885"/>
      <c r="AR56" s="885"/>
      <c r="AS56" s="885"/>
      <c r="AT56" s="885"/>
      <c r="AU56" s="885"/>
      <c r="AV56" s="885"/>
      <c r="AW56" s="885"/>
      <c r="AX56" s="885"/>
      <c r="AY56" s="885"/>
      <c r="AZ56" s="888"/>
      <c r="BA56" s="888"/>
      <c r="BB56" s="888"/>
      <c r="BC56" s="888"/>
      <c r="BD56" s="888"/>
      <c r="BE56" s="876"/>
      <c r="BF56" s="876"/>
      <c r="BG56" s="876"/>
      <c r="BH56" s="876"/>
      <c r="BI56" s="877"/>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84"/>
      <c r="R57" s="885"/>
      <c r="S57" s="885"/>
      <c r="T57" s="885"/>
      <c r="U57" s="885"/>
      <c r="V57" s="885"/>
      <c r="W57" s="885"/>
      <c r="X57" s="885"/>
      <c r="Y57" s="885"/>
      <c r="Z57" s="885"/>
      <c r="AA57" s="885"/>
      <c r="AB57" s="885"/>
      <c r="AC57" s="885"/>
      <c r="AD57" s="885"/>
      <c r="AE57" s="886"/>
      <c r="AF57" s="803"/>
      <c r="AG57" s="804"/>
      <c r="AH57" s="804"/>
      <c r="AI57" s="804"/>
      <c r="AJ57" s="805"/>
      <c r="AK57" s="887"/>
      <c r="AL57" s="885"/>
      <c r="AM57" s="885"/>
      <c r="AN57" s="885"/>
      <c r="AO57" s="885"/>
      <c r="AP57" s="885"/>
      <c r="AQ57" s="885"/>
      <c r="AR57" s="885"/>
      <c r="AS57" s="885"/>
      <c r="AT57" s="885"/>
      <c r="AU57" s="885"/>
      <c r="AV57" s="885"/>
      <c r="AW57" s="885"/>
      <c r="AX57" s="885"/>
      <c r="AY57" s="885"/>
      <c r="AZ57" s="888"/>
      <c r="BA57" s="888"/>
      <c r="BB57" s="888"/>
      <c r="BC57" s="888"/>
      <c r="BD57" s="888"/>
      <c r="BE57" s="876"/>
      <c r="BF57" s="876"/>
      <c r="BG57" s="876"/>
      <c r="BH57" s="876"/>
      <c r="BI57" s="877"/>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84"/>
      <c r="R58" s="885"/>
      <c r="S58" s="885"/>
      <c r="T58" s="885"/>
      <c r="U58" s="885"/>
      <c r="V58" s="885"/>
      <c r="W58" s="885"/>
      <c r="X58" s="885"/>
      <c r="Y58" s="885"/>
      <c r="Z58" s="885"/>
      <c r="AA58" s="885"/>
      <c r="AB58" s="885"/>
      <c r="AC58" s="885"/>
      <c r="AD58" s="885"/>
      <c r="AE58" s="886"/>
      <c r="AF58" s="803"/>
      <c r="AG58" s="804"/>
      <c r="AH58" s="804"/>
      <c r="AI58" s="804"/>
      <c r="AJ58" s="805"/>
      <c r="AK58" s="887"/>
      <c r="AL58" s="885"/>
      <c r="AM58" s="885"/>
      <c r="AN58" s="885"/>
      <c r="AO58" s="885"/>
      <c r="AP58" s="885"/>
      <c r="AQ58" s="885"/>
      <c r="AR58" s="885"/>
      <c r="AS58" s="885"/>
      <c r="AT58" s="885"/>
      <c r="AU58" s="885"/>
      <c r="AV58" s="885"/>
      <c r="AW58" s="885"/>
      <c r="AX58" s="885"/>
      <c r="AY58" s="885"/>
      <c r="AZ58" s="888"/>
      <c r="BA58" s="888"/>
      <c r="BB58" s="888"/>
      <c r="BC58" s="888"/>
      <c r="BD58" s="888"/>
      <c r="BE58" s="876"/>
      <c r="BF58" s="876"/>
      <c r="BG58" s="876"/>
      <c r="BH58" s="876"/>
      <c r="BI58" s="877"/>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84"/>
      <c r="R59" s="885"/>
      <c r="S59" s="885"/>
      <c r="T59" s="885"/>
      <c r="U59" s="885"/>
      <c r="V59" s="885"/>
      <c r="W59" s="885"/>
      <c r="X59" s="885"/>
      <c r="Y59" s="885"/>
      <c r="Z59" s="885"/>
      <c r="AA59" s="885"/>
      <c r="AB59" s="885"/>
      <c r="AC59" s="885"/>
      <c r="AD59" s="885"/>
      <c r="AE59" s="886"/>
      <c r="AF59" s="803"/>
      <c r="AG59" s="804"/>
      <c r="AH59" s="804"/>
      <c r="AI59" s="804"/>
      <c r="AJ59" s="805"/>
      <c r="AK59" s="887"/>
      <c r="AL59" s="885"/>
      <c r="AM59" s="885"/>
      <c r="AN59" s="885"/>
      <c r="AO59" s="885"/>
      <c r="AP59" s="885"/>
      <c r="AQ59" s="885"/>
      <c r="AR59" s="885"/>
      <c r="AS59" s="885"/>
      <c r="AT59" s="885"/>
      <c r="AU59" s="885"/>
      <c r="AV59" s="885"/>
      <c r="AW59" s="885"/>
      <c r="AX59" s="885"/>
      <c r="AY59" s="885"/>
      <c r="AZ59" s="888"/>
      <c r="BA59" s="888"/>
      <c r="BB59" s="888"/>
      <c r="BC59" s="888"/>
      <c r="BD59" s="888"/>
      <c r="BE59" s="876"/>
      <c r="BF59" s="876"/>
      <c r="BG59" s="876"/>
      <c r="BH59" s="876"/>
      <c r="BI59" s="877"/>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84"/>
      <c r="R60" s="885"/>
      <c r="S60" s="885"/>
      <c r="T60" s="885"/>
      <c r="U60" s="885"/>
      <c r="V60" s="885"/>
      <c r="W60" s="885"/>
      <c r="X60" s="885"/>
      <c r="Y60" s="885"/>
      <c r="Z60" s="885"/>
      <c r="AA60" s="885"/>
      <c r="AB60" s="885"/>
      <c r="AC60" s="885"/>
      <c r="AD60" s="885"/>
      <c r="AE60" s="886"/>
      <c r="AF60" s="803"/>
      <c r="AG60" s="804"/>
      <c r="AH60" s="804"/>
      <c r="AI60" s="804"/>
      <c r="AJ60" s="805"/>
      <c r="AK60" s="887"/>
      <c r="AL60" s="885"/>
      <c r="AM60" s="885"/>
      <c r="AN60" s="885"/>
      <c r="AO60" s="885"/>
      <c r="AP60" s="885"/>
      <c r="AQ60" s="885"/>
      <c r="AR60" s="885"/>
      <c r="AS60" s="885"/>
      <c r="AT60" s="885"/>
      <c r="AU60" s="885"/>
      <c r="AV60" s="885"/>
      <c r="AW60" s="885"/>
      <c r="AX60" s="885"/>
      <c r="AY60" s="885"/>
      <c r="AZ60" s="888"/>
      <c r="BA60" s="888"/>
      <c r="BB60" s="888"/>
      <c r="BC60" s="888"/>
      <c r="BD60" s="888"/>
      <c r="BE60" s="876"/>
      <c r="BF60" s="876"/>
      <c r="BG60" s="876"/>
      <c r="BH60" s="876"/>
      <c r="BI60" s="877"/>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84"/>
      <c r="R61" s="885"/>
      <c r="S61" s="885"/>
      <c r="T61" s="885"/>
      <c r="U61" s="885"/>
      <c r="V61" s="885"/>
      <c r="W61" s="885"/>
      <c r="X61" s="885"/>
      <c r="Y61" s="885"/>
      <c r="Z61" s="885"/>
      <c r="AA61" s="885"/>
      <c r="AB61" s="885"/>
      <c r="AC61" s="885"/>
      <c r="AD61" s="885"/>
      <c r="AE61" s="886"/>
      <c r="AF61" s="803"/>
      <c r="AG61" s="804"/>
      <c r="AH61" s="804"/>
      <c r="AI61" s="804"/>
      <c r="AJ61" s="805"/>
      <c r="AK61" s="887"/>
      <c r="AL61" s="885"/>
      <c r="AM61" s="885"/>
      <c r="AN61" s="885"/>
      <c r="AO61" s="885"/>
      <c r="AP61" s="885"/>
      <c r="AQ61" s="885"/>
      <c r="AR61" s="885"/>
      <c r="AS61" s="885"/>
      <c r="AT61" s="885"/>
      <c r="AU61" s="885"/>
      <c r="AV61" s="885"/>
      <c r="AW61" s="885"/>
      <c r="AX61" s="885"/>
      <c r="AY61" s="885"/>
      <c r="AZ61" s="888"/>
      <c r="BA61" s="888"/>
      <c r="BB61" s="888"/>
      <c r="BC61" s="888"/>
      <c r="BD61" s="888"/>
      <c r="BE61" s="876"/>
      <c r="BF61" s="876"/>
      <c r="BG61" s="876"/>
      <c r="BH61" s="876"/>
      <c r="BI61" s="877"/>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84"/>
      <c r="R62" s="885"/>
      <c r="S62" s="885"/>
      <c r="T62" s="885"/>
      <c r="U62" s="885"/>
      <c r="V62" s="885"/>
      <c r="W62" s="885"/>
      <c r="X62" s="885"/>
      <c r="Y62" s="885"/>
      <c r="Z62" s="885"/>
      <c r="AA62" s="885"/>
      <c r="AB62" s="885"/>
      <c r="AC62" s="885"/>
      <c r="AD62" s="885"/>
      <c r="AE62" s="886"/>
      <c r="AF62" s="803"/>
      <c r="AG62" s="804"/>
      <c r="AH62" s="804"/>
      <c r="AI62" s="804"/>
      <c r="AJ62" s="805"/>
      <c r="AK62" s="887"/>
      <c r="AL62" s="885"/>
      <c r="AM62" s="885"/>
      <c r="AN62" s="885"/>
      <c r="AO62" s="885"/>
      <c r="AP62" s="885"/>
      <c r="AQ62" s="885"/>
      <c r="AR62" s="885"/>
      <c r="AS62" s="885"/>
      <c r="AT62" s="885"/>
      <c r="AU62" s="885"/>
      <c r="AV62" s="885"/>
      <c r="AW62" s="885"/>
      <c r="AX62" s="885"/>
      <c r="AY62" s="885"/>
      <c r="AZ62" s="888"/>
      <c r="BA62" s="888"/>
      <c r="BB62" s="888"/>
      <c r="BC62" s="888"/>
      <c r="BD62" s="888"/>
      <c r="BE62" s="876"/>
      <c r="BF62" s="876"/>
      <c r="BG62" s="876"/>
      <c r="BH62" s="876"/>
      <c r="BI62" s="877"/>
      <c r="BJ62" s="896" t="s">
        <v>405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406</v>
      </c>
      <c r="C63" s="833"/>
      <c r="D63" s="833"/>
      <c r="E63" s="833"/>
      <c r="F63" s="833"/>
      <c r="G63" s="833"/>
      <c r="H63" s="833"/>
      <c r="I63" s="833"/>
      <c r="J63" s="833"/>
      <c r="K63" s="833"/>
      <c r="L63" s="833"/>
      <c r="M63" s="833"/>
      <c r="N63" s="833"/>
      <c r="O63" s="833"/>
      <c r="P63" s="834"/>
      <c r="Q63" s="889"/>
      <c r="R63" s="890"/>
      <c r="S63" s="890"/>
      <c r="T63" s="890"/>
      <c r="U63" s="890"/>
      <c r="V63" s="890"/>
      <c r="W63" s="890"/>
      <c r="X63" s="890"/>
      <c r="Y63" s="890"/>
      <c r="Z63" s="890"/>
      <c r="AA63" s="890"/>
      <c r="AB63" s="890"/>
      <c r="AC63" s="890"/>
      <c r="AD63" s="890"/>
      <c r="AE63" s="891"/>
      <c r="AF63" s="892">
        <v>336</v>
      </c>
      <c r="AG63" s="893"/>
      <c r="AH63" s="893"/>
      <c r="AI63" s="893"/>
      <c r="AJ63" s="894"/>
      <c r="AK63" s="895"/>
      <c r="AL63" s="890"/>
      <c r="AM63" s="890"/>
      <c r="AN63" s="890"/>
      <c r="AO63" s="890"/>
      <c r="AP63" s="893">
        <f>SUM(AP28:AT62)</f>
        <v>7602</v>
      </c>
      <c r="AQ63" s="893"/>
      <c r="AR63" s="893"/>
      <c r="AS63" s="893"/>
      <c r="AT63" s="893"/>
      <c r="AU63" s="893">
        <f>SUM(AU28:AY62)</f>
        <v>5717</v>
      </c>
      <c r="AV63" s="893"/>
      <c r="AW63" s="893"/>
      <c r="AX63" s="893"/>
      <c r="AY63" s="893"/>
      <c r="AZ63" s="897"/>
      <c r="BA63" s="897"/>
      <c r="BB63" s="897"/>
      <c r="BC63" s="897"/>
      <c r="BD63" s="897"/>
      <c r="BE63" s="898"/>
      <c r="BF63" s="898"/>
      <c r="BG63" s="898"/>
      <c r="BH63" s="898"/>
      <c r="BI63" s="899"/>
      <c r="BJ63" s="900" t="s">
        <v>407</v>
      </c>
      <c r="BK63" s="901"/>
      <c r="BL63" s="901"/>
      <c r="BM63" s="901"/>
      <c r="BN63" s="902"/>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410</v>
      </c>
      <c r="R66" s="760"/>
      <c r="S66" s="760"/>
      <c r="T66" s="760"/>
      <c r="U66" s="761"/>
      <c r="V66" s="759" t="s">
        <v>391</v>
      </c>
      <c r="W66" s="760"/>
      <c r="X66" s="760"/>
      <c r="Y66" s="760"/>
      <c r="Z66" s="761"/>
      <c r="AA66" s="759" t="s">
        <v>392</v>
      </c>
      <c r="AB66" s="760"/>
      <c r="AC66" s="760"/>
      <c r="AD66" s="760"/>
      <c r="AE66" s="761"/>
      <c r="AF66" s="903" t="s">
        <v>411</v>
      </c>
      <c r="AG66" s="855"/>
      <c r="AH66" s="855"/>
      <c r="AI66" s="855"/>
      <c r="AJ66" s="904"/>
      <c r="AK66" s="759" t="s">
        <v>412</v>
      </c>
      <c r="AL66" s="783"/>
      <c r="AM66" s="783"/>
      <c r="AN66" s="783"/>
      <c r="AO66" s="784"/>
      <c r="AP66" s="759" t="s">
        <v>395</v>
      </c>
      <c r="AQ66" s="760"/>
      <c r="AR66" s="760"/>
      <c r="AS66" s="760"/>
      <c r="AT66" s="761"/>
      <c r="AU66" s="759" t="s">
        <v>413</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905"/>
      <c r="AG67" s="858"/>
      <c r="AH67" s="858"/>
      <c r="AI67" s="858"/>
      <c r="AJ67" s="906"/>
      <c r="AK67" s="907"/>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6"/>
    </row>
    <row r="68" spans="1:131" s="247" customFormat="1" ht="26.25" customHeight="1" thickTop="1" x14ac:dyDescent="0.15">
      <c r="A68" s="258">
        <v>1</v>
      </c>
      <c r="B68" s="920" t="s">
        <v>587</v>
      </c>
      <c r="C68" s="921"/>
      <c r="D68" s="921"/>
      <c r="E68" s="921"/>
      <c r="F68" s="921"/>
      <c r="G68" s="921"/>
      <c r="H68" s="921"/>
      <c r="I68" s="921"/>
      <c r="J68" s="921"/>
      <c r="K68" s="921"/>
      <c r="L68" s="921"/>
      <c r="M68" s="921"/>
      <c r="N68" s="921"/>
      <c r="O68" s="921"/>
      <c r="P68" s="922"/>
      <c r="Q68" s="923">
        <v>2887</v>
      </c>
      <c r="R68" s="924"/>
      <c r="S68" s="924"/>
      <c r="T68" s="924"/>
      <c r="U68" s="924"/>
      <c r="V68" s="924">
        <v>2865</v>
      </c>
      <c r="W68" s="924"/>
      <c r="X68" s="924"/>
      <c r="Y68" s="924"/>
      <c r="Z68" s="924"/>
      <c r="AA68" s="924">
        <v>22</v>
      </c>
      <c r="AB68" s="924"/>
      <c r="AC68" s="924"/>
      <c r="AD68" s="924"/>
      <c r="AE68" s="924"/>
      <c r="AF68" s="924">
        <v>22</v>
      </c>
      <c r="AG68" s="924"/>
      <c r="AH68" s="924"/>
      <c r="AI68" s="924"/>
      <c r="AJ68" s="924"/>
      <c r="AK68" s="924">
        <v>59</v>
      </c>
      <c r="AL68" s="924"/>
      <c r="AM68" s="924"/>
      <c r="AN68" s="924"/>
      <c r="AO68" s="924"/>
      <c r="AP68" s="917">
        <v>1562</v>
      </c>
      <c r="AQ68" s="917"/>
      <c r="AR68" s="917"/>
      <c r="AS68" s="917"/>
      <c r="AT68" s="917"/>
      <c r="AU68" s="917">
        <v>865</v>
      </c>
      <c r="AV68" s="917"/>
      <c r="AW68" s="917"/>
      <c r="AX68" s="917"/>
      <c r="AY68" s="917"/>
      <c r="AZ68" s="918"/>
      <c r="BA68" s="918"/>
      <c r="BB68" s="918"/>
      <c r="BC68" s="918"/>
      <c r="BD68" s="919"/>
      <c r="BE68" s="265"/>
      <c r="BF68" s="265"/>
      <c r="BG68" s="265"/>
      <c r="BH68" s="265"/>
      <c r="BI68" s="265"/>
      <c r="BJ68" s="265"/>
      <c r="BK68" s="265"/>
      <c r="BL68" s="265"/>
      <c r="BM68" s="265"/>
      <c r="BN68" s="265"/>
      <c r="BO68" s="265"/>
      <c r="BP68" s="265"/>
      <c r="BQ68" s="262">
        <v>62</v>
      </c>
      <c r="BR68" s="267"/>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6"/>
    </row>
    <row r="69" spans="1:131" s="247" customFormat="1" ht="26.25" customHeight="1" x14ac:dyDescent="0.15">
      <c r="A69" s="261">
        <v>2</v>
      </c>
      <c r="B69" s="925" t="s">
        <v>588</v>
      </c>
      <c r="C69" s="926"/>
      <c r="D69" s="926"/>
      <c r="E69" s="926"/>
      <c r="F69" s="926"/>
      <c r="G69" s="926"/>
      <c r="H69" s="926"/>
      <c r="I69" s="926"/>
      <c r="J69" s="926"/>
      <c r="K69" s="926"/>
      <c r="L69" s="926"/>
      <c r="M69" s="926"/>
      <c r="N69" s="926"/>
      <c r="O69" s="926"/>
      <c r="P69" s="927"/>
      <c r="Q69" s="928">
        <v>2143</v>
      </c>
      <c r="R69" s="879"/>
      <c r="S69" s="879"/>
      <c r="T69" s="879"/>
      <c r="U69" s="879"/>
      <c r="V69" s="879">
        <v>2144</v>
      </c>
      <c r="W69" s="879"/>
      <c r="X69" s="879"/>
      <c r="Y69" s="879"/>
      <c r="Z69" s="879"/>
      <c r="AA69" s="879">
        <v>-1</v>
      </c>
      <c r="AB69" s="879"/>
      <c r="AC69" s="879"/>
      <c r="AD69" s="879"/>
      <c r="AE69" s="879"/>
      <c r="AF69" s="879">
        <v>-82</v>
      </c>
      <c r="AG69" s="879"/>
      <c r="AH69" s="879"/>
      <c r="AI69" s="879"/>
      <c r="AJ69" s="879"/>
      <c r="AK69" s="879">
        <v>615</v>
      </c>
      <c r="AL69" s="879"/>
      <c r="AM69" s="879"/>
      <c r="AN69" s="879"/>
      <c r="AO69" s="879"/>
      <c r="AP69" s="882">
        <v>618</v>
      </c>
      <c r="AQ69" s="882"/>
      <c r="AR69" s="882"/>
      <c r="AS69" s="882"/>
      <c r="AT69" s="882"/>
      <c r="AU69" s="882">
        <v>149</v>
      </c>
      <c r="AV69" s="882"/>
      <c r="AW69" s="882"/>
      <c r="AX69" s="882"/>
      <c r="AY69" s="882"/>
      <c r="AZ69" s="929" t="s">
        <v>597</v>
      </c>
      <c r="BA69" s="929"/>
      <c r="BB69" s="929"/>
      <c r="BC69" s="929"/>
      <c r="BD69" s="930"/>
      <c r="BE69" s="265"/>
      <c r="BF69" s="265"/>
      <c r="BG69" s="265"/>
      <c r="BH69" s="265"/>
      <c r="BI69" s="265"/>
      <c r="BJ69" s="265"/>
      <c r="BK69" s="265"/>
      <c r="BL69" s="265"/>
      <c r="BM69" s="265"/>
      <c r="BN69" s="265"/>
      <c r="BO69" s="265"/>
      <c r="BP69" s="265"/>
      <c r="BQ69" s="262">
        <v>63</v>
      </c>
      <c r="BR69" s="267"/>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6"/>
    </row>
    <row r="70" spans="1:131" s="247" customFormat="1" ht="26.25" customHeight="1" x14ac:dyDescent="0.15">
      <c r="A70" s="261">
        <v>3</v>
      </c>
      <c r="B70" s="925" t="s">
        <v>589</v>
      </c>
      <c r="C70" s="926"/>
      <c r="D70" s="926"/>
      <c r="E70" s="926"/>
      <c r="F70" s="926"/>
      <c r="G70" s="926"/>
      <c r="H70" s="926"/>
      <c r="I70" s="926"/>
      <c r="J70" s="926"/>
      <c r="K70" s="926"/>
      <c r="L70" s="926"/>
      <c r="M70" s="926"/>
      <c r="N70" s="926"/>
      <c r="O70" s="926"/>
      <c r="P70" s="927"/>
      <c r="Q70" s="928">
        <v>1326</v>
      </c>
      <c r="R70" s="879"/>
      <c r="S70" s="879"/>
      <c r="T70" s="879"/>
      <c r="U70" s="879"/>
      <c r="V70" s="879">
        <v>1312</v>
      </c>
      <c r="W70" s="879"/>
      <c r="X70" s="879"/>
      <c r="Y70" s="879"/>
      <c r="Z70" s="879"/>
      <c r="AA70" s="879">
        <v>14</v>
      </c>
      <c r="AB70" s="879"/>
      <c r="AC70" s="879"/>
      <c r="AD70" s="879"/>
      <c r="AE70" s="879"/>
      <c r="AF70" s="879">
        <v>14</v>
      </c>
      <c r="AG70" s="879"/>
      <c r="AH70" s="879"/>
      <c r="AI70" s="879"/>
      <c r="AJ70" s="879"/>
      <c r="AK70" s="879">
        <v>100</v>
      </c>
      <c r="AL70" s="879"/>
      <c r="AM70" s="879"/>
      <c r="AN70" s="879"/>
      <c r="AO70" s="879"/>
      <c r="AP70" s="882">
        <v>818</v>
      </c>
      <c r="AQ70" s="882"/>
      <c r="AR70" s="882"/>
      <c r="AS70" s="882"/>
      <c r="AT70" s="882"/>
      <c r="AU70" s="882">
        <v>78</v>
      </c>
      <c r="AV70" s="882"/>
      <c r="AW70" s="882"/>
      <c r="AX70" s="882"/>
      <c r="AY70" s="882"/>
      <c r="AZ70" s="929"/>
      <c r="BA70" s="929"/>
      <c r="BB70" s="929"/>
      <c r="BC70" s="929"/>
      <c r="BD70" s="930"/>
      <c r="BE70" s="265"/>
      <c r="BF70" s="265"/>
      <c r="BG70" s="265"/>
      <c r="BH70" s="265"/>
      <c r="BI70" s="265"/>
      <c r="BJ70" s="265"/>
      <c r="BK70" s="265"/>
      <c r="BL70" s="265"/>
      <c r="BM70" s="265"/>
      <c r="BN70" s="265"/>
      <c r="BO70" s="265"/>
      <c r="BP70" s="265"/>
      <c r="BQ70" s="262">
        <v>64</v>
      </c>
      <c r="BR70" s="267"/>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6"/>
    </row>
    <row r="71" spans="1:131" s="247" customFormat="1" ht="26.25" customHeight="1" x14ac:dyDescent="0.15">
      <c r="A71" s="261">
        <v>4</v>
      </c>
      <c r="B71" s="925" t="s">
        <v>590</v>
      </c>
      <c r="C71" s="926"/>
      <c r="D71" s="926"/>
      <c r="E71" s="926"/>
      <c r="F71" s="926"/>
      <c r="G71" s="926"/>
      <c r="H71" s="926"/>
      <c r="I71" s="926"/>
      <c r="J71" s="926"/>
      <c r="K71" s="926"/>
      <c r="L71" s="926"/>
      <c r="M71" s="926"/>
      <c r="N71" s="926"/>
      <c r="O71" s="926"/>
      <c r="P71" s="927"/>
      <c r="Q71" s="928">
        <v>116</v>
      </c>
      <c r="R71" s="879"/>
      <c r="S71" s="879"/>
      <c r="T71" s="879"/>
      <c r="U71" s="879"/>
      <c r="V71" s="879">
        <v>72</v>
      </c>
      <c r="W71" s="879"/>
      <c r="X71" s="879"/>
      <c r="Y71" s="879"/>
      <c r="Z71" s="879"/>
      <c r="AA71" s="879">
        <v>44</v>
      </c>
      <c r="AB71" s="879"/>
      <c r="AC71" s="879"/>
      <c r="AD71" s="879"/>
      <c r="AE71" s="879"/>
      <c r="AF71" s="879">
        <v>1019</v>
      </c>
      <c r="AG71" s="879"/>
      <c r="AH71" s="879"/>
      <c r="AI71" s="879"/>
      <c r="AJ71" s="879"/>
      <c r="AK71" s="879">
        <v>10</v>
      </c>
      <c r="AL71" s="879"/>
      <c r="AM71" s="879"/>
      <c r="AN71" s="879"/>
      <c r="AO71" s="879"/>
      <c r="AP71" s="882">
        <v>52</v>
      </c>
      <c r="AQ71" s="882"/>
      <c r="AR71" s="882"/>
      <c r="AS71" s="882"/>
      <c r="AT71" s="882"/>
      <c r="AU71" s="882" t="s">
        <v>596</v>
      </c>
      <c r="AV71" s="882"/>
      <c r="AW71" s="882"/>
      <c r="AX71" s="882"/>
      <c r="AY71" s="882"/>
      <c r="AZ71" s="929" t="s">
        <v>597</v>
      </c>
      <c r="BA71" s="929"/>
      <c r="BB71" s="929"/>
      <c r="BC71" s="929"/>
      <c r="BD71" s="930"/>
      <c r="BE71" s="265"/>
      <c r="BF71" s="265"/>
      <c r="BG71" s="265"/>
      <c r="BH71" s="265"/>
      <c r="BI71" s="265"/>
      <c r="BJ71" s="265"/>
      <c r="BK71" s="265"/>
      <c r="BL71" s="265"/>
      <c r="BM71" s="265"/>
      <c r="BN71" s="265"/>
      <c r="BO71" s="265"/>
      <c r="BP71" s="265"/>
      <c r="BQ71" s="262">
        <v>65</v>
      </c>
      <c r="BR71" s="267"/>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6"/>
    </row>
    <row r="72" spans="1:131" s="247" customFormat="1" ht="26.25" customHeight="1" x14ac:dyDescent="0.15">
      <c r="A72" s="261">
        <v>5</v>
      </c>
      <c r="B72" s="925" t="s">
        <v>591</v>
      </c>
      <c r="C72" s="926"/>
      <c r="D72" s="926"/>
      <c r="E72" s="926"/>
      <c r="F72" s="926"/>
      <c r="G72" s="926"/>
      <c r="H72" s="926"/>
      <c r="I72" s="926"/>
      <c r="J72" s="926"/>
      <c r="K72" s="926"/>
      <c r="L72" s="926"/>
      <c r="M72" s="926"/>
      <c r="N72" s="926"/>
      <c r="O72" s="926"/>
      <c r="P72" s="927"/>
      <c r="Q72" s="928">
        <v>887</v>
      </c>
      <c r="R72" s="879"/>
      <c r="S72" s="879"/>
      <c r="T72" s="879"/>
      <c r="U72" s="879"/>
      <c r="V72" s="879">
        <v>870</v>
      </c>
      <c r="W72" s="879"/>
      <c r="X72" s="879"/>
      <c r="Y72" s="879"/>
      <c r="Z72" s="879"/>
      <c r="AA72" s="879">
        <v>17</v>
      </c>
      <c r="AB72" s="879"/>
      <c r="AC72" s="879"/>
      <c r="AD72" s="879"/>
      <c r="AE72" s="879"/>
      <c r="AF72" s="879">
        <v>17</v>
      </c>
      <c r="AG72" s="879"/>
      <c r="AH72" s="879"/>
      <c r="AI72" s="879"/>
      <c r="AJ72" s="879"/>
      <c r="AK72" s="879">
        <v>10</v>
      </c>
      <c r="AL72" s="879"/>
      <c r="AM72" s="879"/>
      <c r="AN72" s="879"/>
      <c r="AO72" s="879"/>
      <c r="AP72" s="882" t="s">
        <v>596</v>
      </c>
      <c r="AQ72" s="882"/>
      <c r="AR72" s="882"/>
      <c r="AS72" s="882"/>
      <c r="AT72" s="882"/>
      <c r="AU72" s="882" t="s">
        <v>596</v>
      </c>
      <c r="AV72" s="882"/>
      <c r="AW72" s="882"/>
      <c r="AX72" s="882"/>
      <c r="AY72" s="882"/>
      <c r="AZ72" s="929"/>
      <c r="BA72" s="929"/>
      <c r="BB72" s="929"/>
      <c r="BC72" s="929"/>
      <c r="BD72" s="930"/>
      <c r="BE72" s="265"/>
      <c r="BF72" s="265"/>
      <c r="BG72" s="265"/>
      <c r="BH72" s="265"/>
      <c r="BI72" s="265"/>
      <c r="BJ72" s="265"/>
      <c r="BK72" s="265"/>
      <c r="BL72" s="265"/>
      <c r="BM72" s="265"/>
      <c r="BN72" s="265"/>
      <c r="BO72" s="265"/>
      <c r="BP72" s="265"/>
      <c r="BQ72" s="262">
        <v>66</v>
      </c>
      <c r="BR72" s="267"/>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6"/>
    </row>
    <row r="73" spans="1:131" s="247" customFormat="1" ht="26.25" customHeight="1" x14ac:dyDescent="0.15">
      <c r="A73" s="261">
        <v>6</v>
      </c>
      <c r="B73" s="925" t="s">
        <v>592</v>
      </c>
      <c r="C73" s="926"/>
      <c r="D73" s="926"/>
      <c r="E73" s="926"/>
      <c r="F73" s="926"/>
      <c r="G73" s="926"/>
      <c r="H73" s="926"/>
      <c r="I73" s="926"/>
      <c r="J73" s="926"/>
      <c r="K73" s="926"/>
      <c r="L73" s="926"/>
      <c r="M73" s="926"/>
      <c r="N73" s="926"/>
      <c r="O73" s="926"/>
      <c r="P73" s="927"/>
      <c r="Q73" s="928">
        <v>9725</v>
      </c>
      <c r="R73" s="879"/>
      <c r="S73" s="879"/>
      <c r="T73" s="879"/>
      <c r="U73" s="879"/>
      <c r="V73" s="879">
        <v>8703</v>
      </c>
      <c r="W73" s="879"/>
      <c r="X73" s="879"/>
      <c r="Y73" s="879"/>
      <c r="Z73" s="879"/>
      <c r="AA73" s="879">
        <v>1021</v>
      </c>
      <c r="AB73" s="879"/>
      <c r="AC73" s="879"/>
      <c r="AD73" s="879"/>
      <c r="AE73" s="879"/>
      <c r="AF73" s="879">
        <v>1021</v>
      </c>
      <c r="AG73" s="879"/>
      <c r="AH73" s="879"/>
      <c r="AI73" s="879"/>
      <c r="AJ73" s="879"/>
      <c r="AK73" s="879" t="s">
        <v>596</v>
      </c>
      <c r="AL73" s="879"/>
      <c r="AM73" s="879"/>
      <c r="AN73" s="879"/>
      <c r="AO73" s="879"/>
      <c r="AP73" s="882" t="s">
        <v>596</v>
      </c>
      <c r="AQ73" s="882"/>
      <c r="AR73" s="882"/>
      <c r="AS73" s="882"/>
      <c r="AT73" s="882"/>
      <c r="AU73" s="882" t="s">
        <v>596</v>
      </c>
      <c r="AV73" s="882"/>
      <c r="AW73" s="882"/>
      <c r="AX73" s="882"/>
      <c r="AY73" s="882"/>
      <c r="AZ73" s="929"/>
      <c r="BA73" s="929"/>
      <c r="BB73" s="929"/>
      <c r="BC73" s="929"/>
      <c r="BD73" s="930"/>
      <c r="BE73" s="265"/>
      <c r="BF73" s="265"/>
      <c r="BG73" s="265"/>
      <c r="BH73" s="265"/>
      <c r="BI73" s="265"/>
      <c r="BJ73" s="265"/>
      <c r="BK73" s="265"/>
      <c r="BL73" s="265"/>
      <c r="BM73" s="265"/>
      <c r="BN73" s="265"/>
      <c r="BO73" s="265"/>
      <c r="BP73" s="265"/>
      <c r="BQ73" s="262">
        <v>67</v>
      </c>
      <c r="BR73" s="267"/>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6"/>
    </row>
    <row r="74" spans="1:131" s="247" customFormat="1" ht="26.25" customHeight="1" x14ac:dyDescent="0.15">
      <c r="A74" s="261">
        <v>7</v>
      </c>
      <c r="B74" s="925" t="s">
        <v>593</v>
      </c>
      <c r="C74" s="926"/>
      <c r="D74" s="926"/>
      <c r="E74" s="926"/>
      <c r="F74" s="926"/>
      <c r="G74" s="926"/>
      <c r="H74" s="926"/>
      <c r="I74" s="926"/>
      <c r="J74" s="926"/>
      <c r="K74" s="926"/>
      <c r="L74" s="926"/>
      <c r="M74" s="926"/>
      <c r="N74" s="926"/>
      <c r="O74" s="926"/>
      <c r="P74" s="927"/>
      <c r="Q74" s="928">
        <v>177</v>
      </c>
      <c r="R74" s="879"/>
      <c r="S74" s="879"/>
      <c r="T74" s="879"/>
      <c r="U74" s="879"/>
      <c r="V74" s="879">
        <v>173</v>
      </c>
      <c r="W74" s="879"/>
      <c r="X74" s="879"/>
      <c r="Y74" s="879"/>
      <c r="Z74" s="879"/>
      <c r="AA74" s="879">
        <v>4</v>
      </c>
      <c r="AB74" s="879"/>
      <c r="AC74" s="879"/>
      <c r="AD74" s="879"/>
      <c r="AE74" s="879"/>
      <c r="AF74" s="879">
        <v>4</v>
      </c>
      <c r="AG74" s="879"/>
      <c r="AH74" s="879"/>
      <c r="AI74" s="879"/>
      <c r="AJ74" s="879"/>
      <c r="AK74" s="879">
        <v>24</v>
      </c>
      <c r="AL74" s="879"/>
      <c r="AM74" s="879"/>
      <c r="AN74" s="879"/>
      <c r="AO74" s="879"/>
      <c r="AP74" s="882" t="s">
        <v>596</v>
      </c>
      <c r="AQ74" s="882"/>
      <c r="AR74" s="882"/>
      <c r="AS74" s="882"/>
      <c r="AT74" s="882"/>
      <c r="AU74" s="882" t="s">
        <v>596</v>
      </c>
      <c r="AV74" s="882"/>
      <c r="AW74" s="882"/>
      <c r="AX74" s="882"/>
      <c r="AY74" s="882"/>
      <c r="AZ74" s="929"/>
      <c r="BA74" s="929"/>
      <c r="BB74" s="929"/>
      <c r="BC74" s="929"/>
      <c r="BD74" s="930"/>
      <c r="BE74" s="265"/>
      <c r="BF74" s="265"/>
      <c r="BG74" s="265"/>
      <c r="BH74" s="265"/>
      <c r="BI74" s="265"/>
      <c r="BJ74" s="265"/>
      <c r="BK74" s="265"/>
      <c r="BL74" s="265"/>
      <c r="BM74" s="265"/>
      <c r="BN74" s="265"/>
      <c r="BO74" s="265"/>
      <c r="BP74" s="265"/>
      <c r="BQ74" s="262">
        <v>68</v>
      </c>
      <c r="BR74" s="267"/>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6"/>
    </row>
    <row r="75" spans="1:131" s="247" customFormat="1" ht="26.25" customHeight="1" x14ac:dyDescent="0.15">
      <c r="A75" s="261">
        <v>8</v>
      </c>
      <c r="B75" s="925" t="s">
        <v>594</v>
      </c>
      <c r="C75" s="926"/>
      <c r="D75" s="926"/>
      <c r="E75" s="926"/>
      <c r="F75" s="926"/>
      <c r="G75" s="926"/>
      <c r="H75" s="926"/>
      <c r="I75" s="926"/>
      <c r="J75" s="926"/>
      <c r="K75" s="926"/>
      <c r="L75" s="926"/>
      <c r="M75" s="926"/>
      <c r="N75" s="926"/>
      <c r="O75" s="926"/>
      <c r="P75" s="927"/>
      <c r="Q75" s="931">
        <v>510</v>
      </c>
      <c r="R75" s="932"/>
      <c r="S75" s="932"/>
      <c r="T75" s="932"/>
      <c r="U75" s="878"/>
      <c r="V75" s="933">
        <v>475</v>
      </c>
      <c r="W75" s="932"/>
      <c r="X75" s="932"/>
      <c r="Y75" s="932"/>
      <c r="Z75" s="878"/>
      <c r="AA75" s="933">
        <v>35</v>
      </c>
      <c r="AB75" s="932"/>
      <c r="AC75" s="932"/>
      <c r="AD75" s="932"/>
      <c r="AE75" s="878"/>
      <c r="AF75" s="933">
        <v>35</v>
      </c>
      <c r="AG75" s="932"/>
      <c r="AH75" s="932"/>
      <c r="AI75" s="932"/>
      <c r="AJ75" s="878"/>
      <c r="AK75" s="933">
        <v>24</v>
      </c>
      <c r="AL75" s="932"/>
      <c r="AM75" s="932"/>
      <c r="AN75" s="932"/>
      <c r="AO75" s="878"/>
      <c r="AP75" s="934" t="s">
        <v>596</v>
      </c>
      <c r="AQ75" s="935"/>
      <c r="AR75" s="935"/>
      <c r="AS75" s="935"/>
      <c r="AT75" s="881"/>
      <c r="AU75" s="882" t="s">
        <v>596</v>
      </c>
      <c r="AV75" s="882"/>
      <c r="AW75" s="882"/>
      <c r="AX75" s="882"/>
      <c r="AY75" s="882"/>
      <c r="AZ75" s="929"/>
      <c r="BA75" s="929"/>
      <c r="BB75" s="929"/>
      <c r="BC75" s="929"/>
      <c r="BD75" s="930"/>
      <c r="BE75" s="265"/>
      <c r="BF75" s="265"/>
      <c r="BG75" s="265"/>
      <c r="BH75" s="265"/>
      <c r="BI75" s="265"/>
      <c r="BJ75" s="265"/>
      <c r="BK75" s="265"/>
      <c r="BL75" s="265"/>
      <c r="BM75" s="265"/>
      <c r="BN75" s="265"/>
      <c r="BO75" s="265"/>
      <c r="BP75" s="265"/>
      <c r="BQ75" s="262">
        <v>69</v>
      </c>
      <c r="BR75" s="267"/>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6"/>
    </row>
    <row r="76" spans="1:131" s="247" customFormat="1" ht="26.25" customHeight="1" x14ac:dyDescent="0.15">
      <c r="A76" s="261">
        <v>9</v>
      </c>
      <c r="B76" s="925" t="s">
        <v>595</v>
      </c>
      <c r="C76" s="926"/>
      <c r="D76" s="926"/>
      <c r="E76" s="926"/>
      <c r="F76" s="926"/>
      <c r="G76" s="926"/>
      <c r="H76" s="926"/>
      <c r="I76" s="926"/>
      <c r="J76" s="926"/>
      <c r="K76" s="926"/>
      <c r="L76" s="926"/>
      <c r="M76" s="926"/>
      <c r="N76" s="926"/>
      <c r="O76" s="926"/>
      <c r="P76" s="927"/>
      <c r="Q76" s="931">
        <v>169461</v>
      </c>
      <c r="R76" s="932"/>
      <c r="S76" s="932"/>
      <c r="T76" s="932"/>
      <c r="U76" s="878"/>
      <c r="V76" s="933">
        <v>164687</v>
      </c>
      <c r="W76" s="932"/>
      <c r="X76" s="932"/>
      <c r="Y76" s="932"/>
      <c r="Z76" s="878"/>
      <c r="AA76" s="933">
        <v>4774</v>
      </c>
      <c r="AB76" s="932"/>
      <c r="AC76" s="932"/>
      <c r="AD76" s="932"/>
      <c r="AE76" s="878"/>
      <c r="AF76" s="933">
        <v>4771</v>
      </c>
      <c r="AG76" s="932"/>
      <c r="AH76" s="932"/>
      <c r="AI76" s="932"/>
      <c r="AJ76" s="878"/>
      <c r="AK76" s="933">
        <v>5487</v>
      </c>
      <c r="AL76" s="932"/>
      <c r="AM76" s="932"/>
      <c r="AN76" s="932"/>
      <c r="AO76" s="878"/>
      <c r="AP76" s="934" t="s">
        <v>596</v>
      </c>
      <c r="AQ76" s="935"/>
      <c r="AR76" s="935"/>
      <c r="AS76" s="935"/>
      <c r="AT76" s="881"/>
      <c r="AU76" s="882" t="s">
        <v>596</v>
      </c>
      <c r="AV76" s="882"/>
      <c r="AW76" s="882"/>
      <c r="AX76" s="882"/>
      <c r="AY76" s="882"/>
      <c r="AZ76" s="929"/>
      <c r="BA76" s="929"/>
      <c r="BB76" s="929"/>
      <c r="BC76" s="929"/>
      <c r="BD76" s="930"/>
      <c r="BE76" s="265"/>
      <c r="BF76" s="265"/>
      <c r="BG76" s="265"/>
      <c r="BH76" s="265"/>
      <c r="BI76" s="265"/>
      <c r="BJ76" s="265"/>
      <c r="BK76" s="265"/>
      <c r="BL76" s="265"/>
      <c r="BM76" s="265"/>
      <c r="BN76" s="265"/>
      <c r="BO76" s="265"/>
      <c r="BP76" s="265"/>
      <c r="BQ76" s="262">
        <v>70</v>
      </c>
      <c r="BR76" s="267"/>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6"/>
    </row>
    <row r="77" spans="1:131" s="247" customFormat="1" ht="26.25" customHeight="1" x14ac:dyDescent="0.15">
      <c r="A77" s="261">
        <v>10</v>
      </c>
      <c r="B77" s="925"/>
      <c r="C77" s="926"/>
      <c r="D77" s="926"/>
      <c r="E77" s="926"/>
      <c r="F77" s="926"/>
      <c r="G77" s="926"/>
      <c r="H77" s="926"/>
      <c r="I77" s="926"/>
      <c r="J77" s="926"/>
      <c r="K77" s="926"/>
      <c r="L77" s="926"/>
      <c r="M77" s="926"/>
      <c r="N77" s="926"/>
      <c r="O77" s="926"/>
      <c r="P77" s="927"/>
      <c r="Q77" s="937"/>
      <c r="R77" s="935"/>
      <c r="S77" s="935"/>
      <c r="T77" s="935"/>
      <c r="U77" s="881"/>
      <c r="V77" s="934"/>
      <c r="W77" s="935"/>
      <c r="X77" s="935"/>
      <c r="Y77" s="935"/>
      <c r="Z77" s="881"/>
      <c r="AA77" s="934"/>
      <c r="AB77" s="935"/>
      <c r="AC77" s="935"/>
      <c r="AD77" s="935"/>
      <c r="AE77" s="881"/>
      <c r="AF77" s="934"/>
      <c r="AG77" s="935"/>
      <c r="AH77" s="935"/>
      <c r="AI77" s="935"/>
      <c r="AJ77" s="881"/>
      <c r="AK77" s="934"/>
      <c r="AL77" s="935"/>
      <c r="AM77" s="935"/>
      <c r="AN77" s="935"/>
      <c r="AO77" s="881"/>
      <c r="AP77" s="934"/>
      <c r="AQ77" s="935"/>
      <c r="AR77" s="935"/>
      <c r="AS77" s="935"/>
      <c r="AT77" s="881"/>
      <c r="AU77" s="934"/>
      <c r="AV77" s="935"/>
      <c r="AW77" s="935"/>
      <c r="AX77" s="935"/>
      <c r="AY77" s="881"/>
      <c r="AZ77" s="929"/>
      <c r="BA77" s="929"/>
      <c r="BB77" s="929"/>
      <c r="BC77" s="929"/>
      <c r="BD77" s="930"/>
      <c r="BE77" s="265"/>
      <c r="BF77" s="265"/>
      <c r="BG77" s="265"/>
      <c r="BH77" s="265"/>
      <c r="BI77" s="265"/>
      <c r="BJ77" s="265"/>
      <c r="BK77" s="265"/>
      <c r="BL77" s="265"/>
      <c r="BM77" s="265"/>
      <c r="BN77" s="265"/>
      <c r="BO77" s="265"/>
      <c r="BP77" s="265"/>
      <c r="BQ77" s="262">
        <v>71</v>
      </c>
      <c r="BR77" s="267"/>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6"/>
    </row>
    <row r="78" spans="1:131" s="247" customFormat="1" ht="26.25" customHeight="1" x14ac:dyDescent="0.15">
      <c r="A78" s="261">
        <v>11</v>
      </c>
      <c r="B78" s="925"/>
      <c r="C78" s="926"/>
      <c r="D78" s="926"/>
      <c r="E78" s="926"/>
      <c r="F78" s="926"/>
      <c r="G78" s="926"/>
      <c r="H78" s="926"/>
      <c r="I78" s="926"/>
      <c r="J78" s="926"/>
      <c r="K78" s="926"/>
      <c r="L78" s="926"/>
      <c r="M78" s="926"/>
      <c r="N78" s="926"/>
      <c r="O78" s="926"/>
      <c r="P78" s="927"/>
      <c r="Q78" s="936"/>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29"/>
      <c r="BA78" s="929"/>
      <c r="BB78" s="929"/>
      <c r="BC78" s="929"/>
      <c r="BD78" s="930"/>
      <c r="BE78" s="265"/>
      <c r="BF78" s="265"/>
      <c r="BG78" s="265"/>
      <c r="BH78" s="265"/>
      <c r="BI78" s="265"/>
      <c r="BJ78" s="268"/>
      <c r="BK78" s="268"/>
      <c r="BL78" s="268"/>
      <c r="BM78" s="268"/>
      <c r="BN78" s="268"/>
      <c r="BO78" s="265"/>
      <c r="BP78" s="265"/>
      <c r="BQ78" s="262">
        <v>72</v>
      </c>
      <c r="BR78" s="267"/>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6"/>
    </row>
    <row r="79" spans="1:131" s="247" customFormat="1" ht="26.25" customHeight="1" x14ac:dyDescent="0.15">
      <c r="A79" s="261">
        <v>12</v>
      </c>
      <c r="B79" s="925"/>
      <c r="C79" s="926"/>
      <c r="D79" s="926"/>
      <c r="E79" s="926"/>
      <c r="F79" s="926"/>
      <c r="G79" s="926"/>
      <c r="H79" s="926"/>
      <c r="I79" s="926"/>
      <c r="J79" s="926"/>
      <c r="K79" s="926"/>
      <c r="L79" s="926"/>
      <c r="M79" s="926"/>
      <c r="N79" s="926"/>
      <c r="O79" s="926"/>
      <c r="P79" s="927"/>
      <c r="Q79" s="936"/>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29"/>
      <c r="BA79" s="929"/>
      <c r="BB79" s="929"/>
      <c r="BC79" s="929"/>
      <c r="BD79" s="930"/>
      <c r="BE79" s="265"/>
      <c r="BF79" s="265"/>
      <c r="BG79" s="265"/>
      <c r="BH79" s="265"/>
      <c r="BI79" s="265"/>
      <c r="BJ79" s="268"/>
      <c r="BK79" s="268"/>
      <c r="BL79" s="268"/>
      <c r="BM79" s="268"/>
      <c r="BN79" s="268"/>
      <c r="BO79" s="265"/>
      <c r="BP79" s="265"/>
      <c r="BQ79" s="262">
        <v>73</v>
      </c>
      <c r="BR79" s="267"/>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6"/>
    </row>
    <row r="80" spans="1:131" s="247" customFormat="1" ht="26.25" customHeight="1" x14ac:dyDescent="0.15">
      <c r="A80" s="261">
        <v>13</v>
      </c>
      <c r="B80" s="925"/>
      <c r="C80" s="926"/>
      <c r="D80" s="926"/>
      <c r="E80" s="926"/>
      <c r="F80" s="926"/>
      <c r="G80" s="926"/>
      <c r="H80" s="926"/>
      <c r="I80" s="926"/>
      <c r="J80" s="926"/>
      <c r="K80" s="926"/>
      <c r="L80" s="926"/>
      <c r="M80" s="926"/>
      <c r="N80" s="926"/>
      <c r="O80" s="926"/>
      <c r="P80" s="927"/>
      <c r="Q80" s="936"/>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29"/>
      <c r="BA80" s="929"/>
      <c r="BB80" s="929"/>
      <c r="BC80" s="929"/>
      <c r="BD80" s="930"/>
      <c r="BE80" s="265"/>
      <c r="BF80" s="265"/>
      <c r="BG80" s="265"/>
      <c r="BH80" s="265"/>
      <c r="BI80" s="265"/>
      <c r="BJ80" s="265"/>
      <c r="BK80" s="265"/>
      <c r="BL80" s="265"/>
      <c r="BM80" s="265"/>
      <c r="BN80" s="265"/>
      <c r="BO80" s="265"/>
      <c r="BP80" s="265"/>
      <c r="BQ80" s="262">
        <v>74</v>
      </c>
      <c r="BR80" s="267"/>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6"/>
    </row>
    <row r="81" spans="1:131" s="247" customFormat="1" ht="26.25" customHeight="1" x14ac:dyDescent="0.15">
      <c r="A81" s="261">
        <v>14</v>
      </c>
      <c r="B81" s="925"/>
      <c r="C81" s="926"/>
      <c r="D81" s="926"/>
      <c r="E81" s="926"/>
      <c r="F81" s="926"/>
      <c r="G81" s="926"/>
      <c r="H81" s="926"/>
      <c r="I81" s="926"/>
      <c r="J81" s="926"/>
      <c r="K81" s="926"/>
      <c r="L81" s="926"/>
      <c r="M81" s="926"/>
      <c r="N81" s="926"/>
      <c r="O81" s="926"/>
      <c r="P81" s="927"/>
      <c r="Q81" s="936"/>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29"/>
      <c r="BA81" s="929"/>
      <c r="BB81" s="929"/>
      <c r="BC81" s="929"/>
      <c r="BD81" s="930"/>
      <c r="BE81" s="265"/>
      <c r="BF81" s="265"/>
      <c r="BG81" s="265"/>
      <c r="BH81" s="265"/>
      <c r="BI81" s="265"/>
      <c r="BJ81" s="265"/>
      <c r="BK81" s="265"/>
      <c r="BL81" s="265"/>
      <c r="BM81" s="265"/>
      <c r="BN81" s="265"/>
      <c r="BO81" s="265"/>
      <c r="BP81" s="265"/>
      <c r="BQ81" s="262">
        <v>75</v>
      </c>
      <c r="BR81" s="267"/>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6"/>
    </row>
    <row r="82" spans="1:131" s="247" customFormat="1" ht="26.25" customHeight="1" x14ac:dyDescent="0.15">
      <c r="A82" s="261">
        <v>15</v>
      </c>
      <c r="B82" s="925"/>
      <c r="C82" s="926"/>
      <c r="D82" s="926"/>
      <c r="E82" s="926"/>
      <c r="F82" s="926"/>
      <c r="G82" s="926"/>
      <c r="H82" s="926"/>
      <c r="I82" s="926"/>
      <c r="J82" s="926"/>
      <c r="K82" s="926"/>
      <c r="L82" s="926"/>
      <c r="M82" s="926"/>
      <c r="N82" s="926"/>
      <c r="O82" s="926"/>
      <c r="P82" s="927"/>
      <c r="Q82" s="936"/>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29"/>
      <c r="BA82" s="929"/>
      <c r="BB82" s="929"/>
      <c r="BC82" s="929"/>
      <c r="BD82" s="930"/>
      <c r="BE82" s="265"/>
      <c r="BF82" s="265"/>
      <c r="BG82" s="265"/>
      <c r="BH82" s="265"/>
      <c r="BI82" s="265"/>
      <c r="BJ82" s="265"/>
      <c r="BK82" s="265"/>
      <c r="BL82" s="265"/>
      <c r="BM82" s="265"/>
      <c r="BN82" s="265"/>
      <c r="BO82" s="265"/>
      <c r="BP82" s="265"/>
      <c r="BQ82" s="262">
        <v>76</v>
      </c>
      <c r="BR82" s="267"/>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6"/>
    </row>
    <row r="83" spans="1:131" s="247" customFormat="1" ht="26.25" customHeight="1" x14ac:dyDescent="0.15">
      <c r="A83" s="261">
        <v>16</v>
      </c>
      <c r="B83" s="925"/>
      <c r="C83" s="926"/>
      <c r="D83" s="926"/>
      <c r="E83" s="926"/>
      <c r="F83" s="926"/>
      <c r="G83" s="926"/>
      <c r="H83" s="926"/>
      <c r="I83" s="926"/>
      <c r="J83" s="926"/>
      <c r="K83" s="926"/>
      <c r="L83" s="926"/>
      <c r="M83" s="926"/>
      <c r="N83" s="926"/>
      <c r="O83" s="926"/>
      <c r="P83" s="927"/>
      <c r="Q83" s="936"/>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29"/>
      <c r="BA83" s="929"/>
      <c r="BB83" s="929"/>
      <c r="BC83" s="929"/>
      <c r="BD83" s="930"/>
      <c r="BE83" s="265"/>
      <c r="BF83" s="265"/>
      <c r="BG83" s="265"/>
      <c r="BH83" s="265"/>
      <c r="BI83" s="265"/>
      <c r="BJ83" s="265"/>
      <c r="BK83" s="265"/>
      <c r="BL83" s="265"/>
      <c r="BM83" s="265"/>
      <c r="BN83" s="265"/>
      <c r="BO83" s="265"/>
      <c r="BP83" s="265"/>
      <c r="BQ83" s="262">
        <v>77</v>
      </c>
      <c r="BR83" s="267"/>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6"/>
    </row>
    <row r="84" spans="1:131" s="247" customFormat="1" ht="26.25" customHeight="1" x14ac:dyDescent="0.15">
      <c r="A84" s="261">
        <v>17</v>
      </c>
      <c r="B84" s="925"/>
      <c r="C84" s="926"/>
      <c r="D84" s="926"/>
      <c r="E84" s="926"/>
      <c r="F84" s="926"/>
      <c r="G84" s="926"/>
      <c r="H84" s="926"/>
      <c r="I84" s="926"/>
      <c r="J84" s="926"/>
      <c r="K84" s="926"/>
      <c r="L84" s="926"/>
      <c r="M84" s="926"/>
      <c r="N84" s="926"/>
      <c r="O84" s="926"/>
      <c r="P84" s="927"/>
      <c r="Q84" s="936"/>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29"/>
      <c r="BA84" s="929"/>
      <c r="BB84" s="929"/>
      <c r="BC84" s="929"/>
      <c r="BD84" s="930"/>
      <c r="BE84" s="265"/>
      <c r="BF84" s="265"/>
      <c r="BG84" s="265"/>
      <c r="BH84" s="265"/>
      <c r="BI84" s="265"/>
      <c r="BJ84" s="265"/>
      <c r="BK84" s="265"/>
      <c r="BL84" s="265"/>
      <c r="BM84" s="265"/>
      <c r="BN84" s="265"/>
      <c r="BO84" s="265"/>
      <c r="BP84" s="265"/>
      <c r="BQ84" s="262">
        <v>78</v>
      </c>
      <c r="BR84" s="267"/>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6"/>
    </row>
    <row r="85" spans="1:131" s="247" customFormat="1" ht="26.25" customHeight="1" x14ac:dyDescent="0.15">
      <c r="A85" s="261">
        <v>18</v>
      </c>
      <c r="B85" s="925"/>
      <c r="C85" s="926"/>
      <c r="D85" s="926"/>
      <c r="E85" s="926"/>
      <c r="F85" s="926"/>
      <c r="G85" s="926"/>
      <c r="H85" s="926"/>
      <c r="I85" s="926"/>
      <c r="J85" s="926"/>
      <c r="K85" s="926"/>
      <c r="L85" s="926"/>
      <c r="M85" s="926"/>
      <c r="N85" s="926"/>
      <c r="O85" s="926"/>
      <c r="P85" s="927"/>
      <c r="Q85" s="936"/>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29"/>
      <c r="BA85" s="929"/>
      <c r="BB85" s="929"/>
      <c r="BC85" s="929"/>
      <c r="BD85" s="930"/>
      <c r="BE85" s="265"/>
      <c r="BF85" s="265"/>
      <c r="BG85" s="265"/>
      <c r="BH85" s="265"/>
      <c r="BI85" s="265"/>
      <c r="BJ85" s="265"/>
      <c r="BK85" s="265"/>
      <c r="BL85" s="265"/>
      <c r="BM85" s="265"/>
      <c r="BN85" s="265"/>
      <c r="BO85" s="265"/>
      <c r="BP85" s="265"/>
      <c r="BQ85" s="262">
        <v>79</v>
      </c>
      <c r="BR85" s="267"/>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6"/>
    </row>
    <row r="86" spans="1:131" s="247" customFormat="1" ht="26.25" customHeight="1" x14ac:dyDescent="0.15">
      <c r="A86" s="261">
        <v>19</v>
      </c>
      <c r="B86" s="925"/>
      <c r="C86" s="926"/>
      <c r="D86" s="926"/>
      <c r="E86" s="926"/>
      <c r="F86" s="926"/>
      <c r="G86" s="926"/>
      <c r="H86" s="926"/>
      <c r="I86" s="926"/>
      <c r="J86" s="926"/>
      <c r="K86" s="926"/>
      <c r="L86" s="926"/>
      <c r="M86" s="926"/>
      <c r="N86" s="926"/>
      <c r="O86" s="926"/>
      <c r="P86" s="927"/>
      <c r="Q86" s="936"/>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29"/>
      <c r="BA86" s="929"/>
      <c r="BB86" s="929"/>
      <c r="BC86" s="929"/>
      <c r="BD86" s="930"/>
      <c r="BE86" s="265"/>
      <c r="BF86" s="265"/>
      <c r="BG86" s="265"/>
      <c r="BH86" s="265"/>
      <c r="BI86" s="265"/>
      <c r="BJ86" s="265"/>
      <c r="BK86" s="265"/>
      <c r="BL86" s="265"/>
      <c r="BM86" s="265"/>
      <c r="BN86" s="265"/>
      <c r="BO86" s="265"/>
      <c r="BP86" s="265"/>
      <c r="BQ86" s="262">
        <v>80</v>
      </c>
      <c r="BR86" s="267"/>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6"/>
    </row>
    <row r="87" spans="1:131" s="247" customFormat="1" ht="26.25" customHeight="1" x14ac:dyDescent="0.15">
      <c r="A87" s="269">
        <v>20</v>
      </c>
      <c r="B87" s="938"/>
      <c r="C87" s="939"/>
      <c r="D87" s="939"/>
      <c r="E87" s="939"/>
      <c r="F87" s="939"/>
      <c r="G87" s="939"/>
      <c r="H87" s="939"/>
      <c r="I87" s="939"/>
      <c r="J87" s="939"/>
      <c r="K87" s="939"/>
      <c r="L87" s="939"/>
      <c r="M87" s="939"/>
      <c r="N87" s="939"/>
      <c r="O87" s="939"/>
      <c r="P87" s="940"/>
      <c r="Q87" s="941"/>
      <c r="R87" s="942"/>
      <c r="S87" s="942"/>
      <c r="T87" s="942"/>
      <c r="U87" s="942"/>
      <c r="V87" s="942"/>
      <c r="W87" s="942"/>
      <c r="X87" s="942"/>
      <c r="Y87" s="942"/>
      <c r="Z87" s="942"/>
      <c r="AA87" s="942"/>
      <c r="AB87" s="942"/>
      <c r="AC87" s="942"/>
      <c r="AD87" s="942"/>
      <c r="AE87" s="942"/>
      <c r="AF87" s="942"/>
      <c r="AG87" s="942"/>
      <c r="AH87" s="942"/>
      <c r="AI87" s="942"/>
      <c r="AJ87" s="942"/>
      <c r="AK87" s="942"/>
      <c r="AL87" s="942"/>
      <c r="AM87" s="942"/>
      <c r="AN87" s="942"/>
      <c r="AO87" s="942"/>
      <c r="AP87" s="942"/>
      <c r="AQ87" s="942"/>
      <c r="AR87" s="942"/>
      <c r="AS87" s="942"/>
      <c r="AT87" s="942"/>
      <c r="AU87" s="942"/>
      <c r="AV87" s="942"/>
      <c r="AW87" s="942"/>
      <c r="AX87" s="942"/>
      <c r="AY87" s="942"/>
      <c r="AZ87" s="943"/>
      <c r="BA87" s="943"/>
      <c r="BB87" s="943"/>
      <c r="BC87" s="943"/>
      <c r="BD87" s="944"/>
      <c r="BE87" s="265"/>
      <c r="BF87" s="265"/>
      <c r="BG87" s="265"/>
      <c r="BH87" s="265"/>
      <c r="BI87" s="265"/>
      <c r="BJ87" s="265"/>
      <c r="BK87" s="265"/>
      <c r="BL87" s="265"/>
      <c r="BM87" s="265"/>
      <c r="BN87" s="265"/>
      <c r="BO87" s="265"/>
      <c r="BP87" s="265"/>
      <c r="BQ87" s="262">
        <v>81</v>
      </c>
      <c r="BR87" s="267"/>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6"/>
    </row>
    <row r="88" spans="1:131" s="247" customFormat="1" ht="26.25" customHeight="1" thickBot="1" x14ac:dyDescent="0.2">
      <c r="A88" s="264" t="s">
        <v>385</v>
      </c>
      <c r="B88" s="832" t="s">
        <v>414</v>
      </c>
      <c r="C88" s="833"/>
      <c r="D88" s="833"/>
      <c r="E88" s="833"/>
      <c r="F88" s="833"/>
      <c r="G88" s="833"/>
      <c r="H88" s="833"/>
      <c r="I88" s="833"/>
      <c r="J88" s="833"/>
      <c r="K88" s="833"/>
      <c r="L88" s="833"/>
      <c r="M88" s="833"/>
      <c r="N88" s="833"/>
      <c r="O88" s="833"/>
      <c r="P88" s="834"/>
      <c r="Q88" s="889"/>
      <c r="R88" s="890"/>
      <c r="S88" s="890"/>
      <c r="T88" s="890"/>
      <c r="U88" s="890"/>
      <c r="V88" s="890"/>
      <c r="W88" s="890"/>
      <c r="X88" s="890"/>
      <c r="Y88" s="890"/>
      <c r="Z88" s="890"/>
      <c r="AA88" s="890"/>
      <c r="AB88" s="890"/>
      <c r="AC88" s="890"/>
      <c r="AD88" s="890"/>
      <c r="AE88" s="890"/>
      <c r="AF88" s="945">
        <f>SUM(AF68:AJ87)</f>
        <v>6821</v>
      </c>
      <c r="AG88" s="945"/>
      <c r="AH88" s="945"/>
      <c r="AI88" s="945"/>
      <c r="AJ88" s="945"/>
      <c r="AK88" s="946"/>
      <c r="AL88" s="946"/>
      <c r="AM88" s="946"/>
      <c r="AN88" s="946"/>
      <c r="AO88" s="946"/>
      <c r="AP88" s="945">
        <f>SUM(AP68:AT87)</f>
        <v>3050</v>
      </c>
      <c r="AQ88" s="945"/>
      <c r="AR88" s="945"/>
      <c r="AS88" s="945"/>
      <c r="AT88" s="945"/>
      <c r="AU88" s="945">
        <f>SUM(AU68:AY87)</f>
        <v>1092</v>
      </c>
      <c r="AV88" s="945"/>
      <c r="AW88" s="945"/>
      <c r="AX88" s="945"/>
      <c r="AY88" s="945"/>
      <c r="AZ88" s="898"/>
      <c r="BA88" s="898"/>
      <c r="BB88" s="898"/>
      <c r="BC88" s="898"/>
      <c r="BD88" s="899"/>
      <c r="BE88" s="265"/>
      <c r="BF88" s="265"/>
      <c r="BG88" s="265"/>
      <c r="BH88" s="265"/>
      <c r="BI88" s="265"/>
      <c r="BJ88" s="265"/>
      <c r="BK88" s="265"/>
      <c r="BL88" s="265"/>
      <c r="BM88" s="265"/>
      <c r="BN88" s="265"/>
      <c r="BO88" s="265"/>
      <c r="BP88" s="265"/>
      <c r="BQ88" s="262">
        <v>82</v>
      </c>
      <c r="BR88" s="267"/>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415</v>
      </c>
      <c r="BS102" s="833"/>
      <c r="BT102" s="833"/>
      <c r="BU102" s="833"/>
      <c r="BV102" s="833"/>
      <c r="BW102" s="833"/>
      <c r="BX102" s="833"/>
      <c r="BY102" s="833"/>
      <c r="BZ102" s="833"/>
      <c r="CA102" s="833"/>
      <c r="CB102" s="833"/>
      <c r="CC102" s="833"/>
      <c r="CD102" s="833"/>
      <c r="CE102" s="833"/>
      <c r="CF102" s="833"/>
      <c r="CG102" s="834"/>
      <c r="CH102" s="947"/>
      <c r="CI102" s="948"/>
      <c r="CJ102" s="948"/>
      <c r="CK102" s="948"/>
      <c r="CL102" s="949"/>
      <c r="CM102" s="947"/>
      <c r="CN102" s="948"/>
      <c r="CO102" s="948"/>
      <c r="CP102" s="948"/>
      <c r="CQ102" s="949"/>
      <c r="CR102" s="950">
        <f>CR7+CR8</f>
        <v>13</v>
      </c>
      <c r="CS102" s="901"/>
      <c r="CT102" s="901"/>
      <c r="CU102" s="901"/>
      <c r="CV102" s="951"/>
      <c r="CW102" s="950">
        <f t="shared" ref="CW102" si="0">CW7+CW8</f>
        <v>0</v>
      </c>
      <c r="CX102" s="901"/>
      <c r="CY102" s="901"/>
      <c r="CZ102" s="901"/>
      <c r="DA102" s="951"/>
      <c r="DB102" s="950">
        <f t="shared" ref="DB102" si="1">DB7+DB8</f>
        <v>0</v>
      </c>
      <c r="DC102" s="901"/>
      <c r="DD102" s="901"/>
      <c r="DE102" s="901"/>
      <c r="DF102" s="951"/>
      <c r="DG102" s="950">
        <f t="shared" ref="DG102" si="2">DG7+DG8</f>
        <v>0</v>
      </c>
      <c r="DH102" s="901"/>
      <c r="DI102" s="901"/>
      <c r="DJ102" s="901"/>
      <c r="DK102" s="951"/>
      <c r="DL102" s="950">
        <f t="shared" ref="DL102" si="3">DL7+DL8</f>
        <v>0</v>
      </c>
      <c r="DM102" s="901"/>
      <c r="DN102" s="901"/>
      <c r="DO102" s="901"/>
      <c r="DP102" s="951"/>
      <c r="DQ102" s="950">
        <f t="shared" ref="DQ102" si="4">DQ7+DQ8</f>
        <v>0</v>
      </c>
      <c r="DR102" s="901"/>
      <c r="DS102" s="901"/>
      <c r="DT102" s="901"/>
      <c r="DU102" s="951"/>
      <c r="DV102" s="974"/>
      <c r="DW102" s="975"/>
      <c r="DX102" s="975"/>
      <c r="DY102" s="975"/>
      <c r="DZ102" s="97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77" t="s">
        <v>416</v>
      </c>
      <c r="BR103" s="977"/>
      <c r="BS103" s="977"/>
      <c r="BT103" s="977"/>
      <c r="BU103" s="977"/>
      <c r="BV103" s="977"/>
      <c r="BW103" s="977"/>
      <c r="BX103" s="977"/>
      <c r="BY103" s="977"/>
      <c r="BZ103" s="977"/>
      <c r="CA103" s="977"/>
      <c r="CB103" s="977"/>
      <c r="CC103" s="977"/>
      <c r="CD103" s="977"/>
      <c r="CE103" s="977"/>
      <c r="CF103" s="977"/>
      <c r="CG103" s="977"/>
      <c r="CH103" s="977"/>
      <c r="CI103" s="977"/>
      <c r="CJ103" s="977"/>
      <c r="CK103" s="977"/>
      <c r="CL103" s="977"/>
      <c r="CM103" s="977"/>
      <c r="CN103" s="977"/>
      <c r="CO103" s="977"/>
      <c r="CP103" s="977"/>
      <c r="CQ103" s="977"/>
      <c r="CR103" s="977"/>
      <c r="CS103" s="977"/>
      <c r="CT103" s="977"/>
      <c r="CU103" s="977"/>
      <c r="CV103" s="977"/>
      <c r="CW103" s="977"/>
      <c r="CX103" s="977"/>
      <c r="CY103" s="977"/>
      <c r="CZ103" s="977"/>
      <c r="DA103" s="977"/>
      <c r="DB103" s="977"/>
      <c r="DC103" s="977"/>
      <c r="DD103" s="977"/>
      <c r="DE103" s="977"/>
      <c r="DF103" s="977"/>
      <c r="DG103" s="977"/>
      <c r="DH103" s="977"/>
      <c r="DI103" s="977"/>
      <c r="DJ103" s="977"/>
      <c r="DK103" s="977"/>
      <c r="DL103" s="977"/>
      <c r="DM103" s="977"/>
      <c r="DN103" s="977"/>
      <c r="DO103" s="977"/>
      <c r="DP103" s="977"/>
      <c r="DQ103" s="977"/>
      <c r="DR103" s="977"/>
      <c r="DS103" s="977"/>
      <c r="DT103" s="977"/>
      <c r="DU103" s="977"/>
      <c r="DV103" s="977"/>
      <c r="DW103" s="977"/>
      <c r="DX103" s="977"/>
      <c r="DY103" s="977"/>
      <c r="DZ103" s="97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78" t="s">
        <v>417</v>
      </c>
      <c r="BR104" s="978"/>
      <c r="BS104" s="978"/>
      <c r="BT104" s="978"/>
      <c r="BU104" s="978"/>
      <c r="BV104" s="978"/>
      <c r="BW104" s="978"/>
      <c r="BX104" s="978"/>
      <c r="BY104" s="978"/>
      <c r="BZ104" s="978"/>
      <c r="CA104" s="978"/>
      <c r="CB104" s="978"/>
      <c r="CC104" s="978"/>
      <c r="CD104" s="978"/>
      <c r="CE104" s="978"/>
      <c r="CF104" s="978"/>
      <c r="CG104" s="978"/>
      <c r="CH104" s="978"/>
      <c r="CI104" s="978"/>
      <c r="CJ104" s="978"/>
      <c r="CK104" s="978"/>
      <c r="CL104" s="978"/>
      <c r="CM104" s="978"/>
      <c r="CN104" s="978"/>
      <c r="CO104" s="978"/>
      <c r="CP104" s="978"/>
      <c r="CQ104" s="978"/>
      <c r="CR104" s="978"/>
      <c r="CS104" s="978"/>
      <c r="CT104" s="978"/>
      <c r="CU104" s="978"/>
      <c r="CV104" s="978"/>
      <c r="CW104" s="978"/>
      <c r="CX104" s="978"/>
      <c r="CY104" s="978"/>
      <c r="CZ104" s="978"/>
      <c r="DA104" s="978"/>
      <c r="DB104" s="978"/>
      <c r="DC104" s="978"/>
      <c r="DD104" s="978"/>
      <c r="DE104" s="978"/>
      <c r="DF104" s="978"/>
      <c r="DG104" s="978"/>
      <c r="DH104" s="978"/>
      <c r="DI104" s="978"/>
      <c r="DJ104" s="978"/>
      <c r="DK104" s="978"/>
      <c r="DL104" s="978"/>
      <c r="DM104" s="978"/>
      <c r="DN104" s="978"/>
      <c r="DO104" s="978"/>
      <c r="DP104" s="978"/>
      <c r="DQ104" s="978"/>
      <c r="DR104" s="978"/>
      <c r="DS104" s="978"/>
      <c r="DT104" s="978"/>
      <c r="DU104" s="978"/>
      <c r="DV104" s="978"/>
      <c r="DW104" s="978"/>
      <c r="DX104" s="978"/>
      <c r="DY104" s="978"/>
      <c r="DZ104" s="97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79" t="s">
        <v>420</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0"/>
      <c r="AG108" s="980"/>
      <c r="AH108" s="980"/>
      <c r="AI108" s="980"/>
      <c r="AJ108" s="980"/>
      <c r="AK108" s="980"/>
      <c r="AL108" s="980"/>
      <c r="AM108" s="980"/>
      <c r="AN108" s="980"/>
      <c r="AO108" s="980"/>
      <c r="AP108" s="980"/>
      <c r="AQ108" s="980"/>
      <c r="AR108" s="980"/>
      <c r="AS108" s="980"/>
      <c r="AT108" s="981"/>
      <c r="AU108" s="979" t="s">
        <v>421</v>
      </c>
      <c r="AV108" s="980"/>
      <c r="AW108" s="980"/>
      <c r="AX108" s="980"/>
      <c r="AY108" s="980"/>
      <c r="AZ108" s="980"/>
      <c r="BA108" s="980"/>
      <c r="BB108" s="980"/>
      <c r="BC108" s="980"/>
      <c r="BD108" s="980"/>
      <c r="BE108" s="980"/>
      <c r="BF108" s="980"/>
      <c r="BG108" s="980"/>
      <c r="BH108" s="980"/>
      <c r="BI108" s="980"/>
      <c r="BJ108" s="980"/>
      <c r="BK108" s="980"/>
      <c r="BL108" s="980"/>
      <c r="BM108" s="980"/>
      <c r="BN108" s="980"/>
      <c r="BO108" s="980"/>
      <c r="BP108" s="980"/>
      <c r="BQ108" s="980"/>
      <c r="BR108" s="980"/>
      <c r="BS108" s="980"/>
      <c r="BT108" s="980"/>
      <c r="BU108" s="980"/>
      <c r="BV108" s="980"/>
      <c r="BW108" s="980"/>
      <c r="BX108" s="980"/>
      <c r="BY108" s="980"/>
      <c r="BZ108" s="980"/>
      <c r="CA108" s="980"/>
      <c r="CB108" s="980"/>
      <c r="CC108" s="980"/>
      <c r="CD108" s="980"/>
      <c r="CE108" s="980"/>
      <c r="CF108" s="980"/>
      <c r="CG108" s="980"/>
      <c r="CH108" s="980"/>
      <c r="CI108" s="980"/>
      <c r="CJ108" s="980"/>
      <c r="CK108" s="980"/>
      <c r="CL108" s="980"/>
      <c r="CM108" s="980"/>
      <c r="CN108" s="980"/>
      <c r="CO108" s="980"/>
      <c r="CP108" s="980"/>
      <c r="CQ108" s="980"/>
      <c r="CR108" s="980"/>
      <c r="CS108" s="980"/>
      <c r="CT108" s="980"/>
      <c r="CU108" s="980"/>
      <c r="CV108" s="980"/>
      <c r="CW108" s="980"/>
      <c r="CX108" s="980"/>
      <c r="CY108" s="980"/>
      <c r="CZ108" s="980"/>
      <c r="DA108" s="980"/>
      <c r="DB108" s="980"/>
      <c r="DC108" s="980"/>
      <c r="DD108" s="980"/>
      <c r="DE108" s="980"/>
      <c r="DF108" s="980"/>
      <c r="DG108" s="980"/>
      <c r="DH108" s="980"/>
      <c r="DI108" s="980"/>
      <c r="DJ108" s="980"/>
      <c r="DK108" s="980"/>
      <c r="DL108" s="980"/>
      <c r="DM108" s="980"/>
      <c r="DN108" s="980"/>
      <c r="DO108" s="980"/>
      <c r="DP108" s="980"/>
      <c r="DQ108" s="980"/>
      <c r="DR108" s="980"/>
      <c r="DS108" s="980"/>
      <c r="DT108" s="980"/>
      <c r="DU108" s="980"/>
      <c r="DV108" s="980"/>
      <c r="DW108" s="980"/>
      <c r="DX108" s="980"/>
      <c r="DY108" s="980"/>
      <c r="DZ108" s="981"/>
    </row>
    <row r="109" spans="1:131" s="246" customFormat="1" ht="26.25" customHeight="1" x14ac:dyDescent="0.15">
      <c r="A109" s="972" t="s">
        <v>422</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2" t="s">
        <v>423</v>
      </c>
      <c r="AB109" s="953"/>
      <c r="AC109" s="953"/>
      <c r="AD109" s="953"/>
      <c r="AE109" s="954"/>
      <c r="AF109" s="952" t="s">
        <v>305</v>
      </c>
      <c r="AG109" s="953"/>
      <c r="AH109" s="953"/>
      <c r="AI109" s="953"/>
      <c r="AJ109" s="954"/>
      <c r="AK109" s="952" t="s">
        <v>304</v>
      </c>
      <c r="AL109" s="953"/>
      <c r="AM109" s="953"/>
      <c r="AN109" s="953"/>
      <c r="AO109" s="954"/>
      <c r="AP109" s="952" t="s">
        <v>424</v>
      </c>
      <c r="AQ109" s="953"/>
      <c r="AR109" s="953"/>
      <c r="AS109" s="953"/>
      <c r="AT109" s="955"/>
      <c r="AU109" s="972" t="s">
        <v>422</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2" t="s">
        <v>423</v>
      </c>
      <c r="BR109" s="953"/>
      <c r="BS109" s="953"/>
      <c r="BT109" s="953"/>
      <c r="BU109" s="954"/>
      <c r="BV109" s="952" t="s">
        <v>305</v>
      </c>
      <c r="BW109" s="953"/>
      <c r="BX109" s="953"/>
      <c r="BY109" s="953"/>
      <c r="BZ109" s="954"/>
      <c r="CA109" s="952" t="s">
        <v>304</v>
      </c>
      <c r="CB109" s="953"/>
      <c r="CC109" s="953"/>
      <c r="CD109" s="953"/>
      <c r="CE109" s="954"/>
      <c r="CF109" s="973" t="s">
        <v>424</v>
      </c>
      <c r="CG109" s="973"/>
      <c r="CH109" s="973"/>
      <c r="CI109" s="973"/>
      <c r="CJ109" s="973"/>
      <c r="CK109" s="952" t="s">
        <v>425</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2" t="s">
        <v>423</v>
      </c>
      <c r="DH109" s="953"/>
      <c r="DI109" s="953"/>
      <c r="DJ109" s="953"/>
      <c r="DK109" s="954"/>
      <c r="DL109" s="952" t="s">
        <v>305</v>
      </c>
      <c r="DM109" s="953"/>
      <c r="DN109" s="953"/>
      <c r="DO109" s="953"/>
      <c r="DP109" s="954"/>
      <c r="DQ109" s="952" t="s">
        <v>304</v>
      </c>
      <c r="DR109" s="953"/>
      <c r="DS109" s="953"/>
      <c r="DT109" s="953"/>
      <c r="DU109" s="954"/>
      <c r="DV109" s="952" t="s">
        <v>424</v>
      </c>
      <c r="DW109" s="953"/>
      <c r="DX109" s="953"/>
      <c r="DY109" s="953"/>
      <c r="DZ109" s="955"/>
    </row>
    <row r="110" spans="1:131" s="246" customFormat="1" ht="26.25" customHeight="1" x14ac:dyDescent="0.15">
      <c r="A110" s="956" t="s">
        <v>426</v>
      </c>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8"/>
      <c r="AA110" s="959">
        <v>1343765</v>
      </c>
      <c r="AB110" s="960"/>
      <c r="AC110" s="960"/>
      <c r="AD110" s="960"/>
      <c r="AE110" s="961"/>
      <c r="AF110" s="962">
        <v>1345344</v>
      </c>
      <c r="AG110" s="960"/>
      <c r="AH110" s="960"/>
      <c r="AI110" s="960"/>
      <c r="AJ110" s="961"/>
      <c r="AK110" s="962">
        <v>1335508</v>
      </c>
      <c r="AL110" s="960"/>
      <c r="AM110" s="960"/>
      <c r="AN110" s="960"/>
      <c r="AO110" s="961"/>
      <c r="AP110" s="963">
        <v>24</v>
      </c>
      <c r="AQ110" s="964"/>
      <c r="AR110" s="964"/>
      <c r="AS110" s="964"/>
      <c r="AT110" s="965"/>
      <c r="AU110" s="966" t="s">
        <v>73</v>
      </c>
      <c r="AV110" s="967"/>
      <c r="AW110" s="967"/>
      <c r="AX110" s="967"/>
      <c r="AY110" s="967"/>
      <c r="AZ110" s="1008" t="s">
        <v>427</v>
      </c>
      <c r="BA110" s="957"/>
      <c r="BB110" s="957"/>
      <c r="BC110" s="957"/>
      <c r="BD110" s="957"/>
      <c r="BE110" s="957"/>
      <c r="BF110" s="957"/>
      <c r="BG110" s="957"/>
      <c r="BH110" s="957"/>
      <c r="BI110" s="957"/>
      <c r="BJ110" s="957"/>
      <c r="BK110" s="957"/>
      <c r="BL110" s="957"/>
      <c r="BM110" s="957"/>
      <c r="BN110" s="957"/>
      <c r="BO110" s="957"/>
      <c r="BP110" s="958"/>
      <c r="BQ110" s="994">
        <v>12744191</v>
      </c>
      <c r="BR110" s="995"/>
      <c r="BS110" s="995"/>
      <c r="BT110" s="995"/>
      <c r="BU110" s="995"/>
      <c r="BV110" s="995">
        <v>12447202</v>
      </c>
      <c r="BW110" s="995"/>
      <c r="BX110" s="995"/>
      <c r="BY110" s="995"/>
      <c r="BZ110" s="995"/>
      <c r="CA110" s="995">
        <v>12935311</v>
      </c>
      <c r="CB110" s="995"/>
      <c r="CC110" s="995"/>
      <c r="CD110" s="995"/>
      <c r="CE110" s="995"/>
      <c r="CF110" s="1009">
        <v>232.9</v>
      </c>
      <c r="CG110" s="1010"/>
      <c r="CH110" s="1010"/>
      <c r="CI110" s="1010"/>
      <c r="CJ110" s="1010"/>
      <c r="CK110" s="1011" t="s">
        <v>428</v>
      </c>
      <c r="CL110" s="1012"/>
      <c r="CM110" s="991" t="s">
        <v>429</v>
      </c>
      <c r="CN110" s="992"/>
      <c r="CO110" s="992"/>
      <c r="CP110" s="992"/>
      <c r="CQ110" s="992"/>
      <c r="CR110" s="992"/>
      <c r="CS110" s="992"/>
      <c r="CT110" s="992"/>
      <c r="CU110" s="992"/>
      <c r="CV110" s="992"/>
      <c r="CW110" s="992"/>
      <c r="CX110" s="992"/>
      <c r="CY110" s="992"/>
      <c r="CZ110" s="992"/>
      <c r="DA110" s="992"/>
      <c r="DB110" s="992"/>
      <c r="DC110" s="992"/>
      <c r="DD110" s="992"/>
      <c r="DE110" s="992"/>
      <c r="DF110" s="993"/>
      <c r="DG110" s="994" t="s">
        <v>430</v>
      </c>
      <c r="DH110" s="995"/>
      <c r="DI110" s="995"/>
      <c r="DJ110" s="995"/>
      <c r="DK110" s="995"/>
      <c r="DL110" s="995" t="s">
        <v>387</v>
      </c>
      <c r="DM110" s="995"/>
      <c r="DN110" s="995"/>
      <c r="DO110" s="995"/>
      <c r="DP110" s="995"/>
      <c r="DQ110" s="995" t="s">
        <v>387</v>
      </c>
      <c r="DR110" s="995"/>
      <c r="DS110" s="995"/>
      <c r="DT110" s="995"/>
      <c r="DU110" s="995"/>
      <c r="DV110" s="996" t="s">
        <v>387</v>
      </c>
      <c r="DW110" s="996"/>
      <c r="DX110" s="996"/>
      <c r="DY110" s="996"/>
      <c r="DZ110" s="997"/>
    </row>
    <row r="111" spans="1:131" s="246" customFormat="1" ht="26.25" customHeight="1" x14ac:dyDescent="0.15">
      <c r="A111" s="998" t="s">
        <v>431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387</v>
      </c>
      <c r="AB111" s="1002"/>
      <c r="AC111" s="1002"/>
      <c r="AD111" s="1002"/>
      <c r="AE111" s="1003"/>
      <c r="AF111" s="1004" t="s">
        <v>432</v>
      </c>
      <c r="AG111" s="1002"/>
      <c r="AH111" s="1002"/>
      <c r="AI111" s="1002"/>
      <c r="AJ111" s="1003"/>
      <c r="AK111" s="1004" t="s">
        <v>430</v>
      </c>
      <c r="AL111" s="1002"/>
      <c r="AM111" s="1002"/>
      <c r="AN111" s="1002"/>
      <c r="AO111" s="1003"/>
      <c r="AP111" s="1005" t="s">
        <v>387</v>
      </c>
      <c r="AQ111" s="1006"/>
      <c r="AR111" s="1006"/>
      <c r="AS111" s="1006"/>
      <c r="AT111" s="1007"/>
      <c r="AU111" s="968"/>
      <c r="AV111" s="969"/>
      <c r="AW111" s="969"/>
      <c r="AX111" s="969"/>
      <c r="AY111" s="969"/>
      <c r="AZ111" s="1017" t="s">
        <v>433</v>
      </c>
      <c r="BA111" s="1018"/>
      <c r="BB111" s="1018"/>
      <c r="BC111" s="1018"/>
      <c r="BD111" s="1018"/>
      <c r="BE111" s="1018"/>
      <c r="BF111" s="1018"/>
      <c r="BG111" s="1018"/>
      <c r="BH111" s="1018"/>
      <c r="BI111" s="1018"/>
      <c r="BJ111" s="1018"/>
      <c r="BK111" s="1018"/>
      <c r="BL111" s="1018"/>
      <c r="BM111" s="1018"/>
      <c r="BN111" s="1018"/>
      <c r="BO111" s="1018"/>
      <c r="BP111" s="1019"/>
      <c r="BQ111" s="987" t="s">
        <v>387</v>
      </c>
      <c r="BR111" s="988"/>
      <c r="BS111" s="988"/>
      <c r="BT111" s="988"/>
      <c r="BU111" s="988"/>
      <c r="BV111" s="988" t="s">
        <v>387</v>
      </c>
      <c r="BW111" s="988"/>
      <c r="BX111" s="988"/>
      <c r="BY111" s="988"/>
      <c r="BZ111" s="988"/>
      <c r="CA111" s="988" t="s">
        <v>387</v>
      </c>
      <c r="CB111" s="988"/>
      <c r="CC111" s="988"/>
      <c r="CD111" s="988"/>
      <c r="CE111" s="988"/>
      <c r="CF111" s="982" t="s">
        <v>430</v>
      </c>
      <c r="CG111" s="983"/>
      <c r="CH111" s="983"/>
      <c r="CI111" s="983"/>
      <c r="CJ111" s="983"/>
      <c r="CK111" s="1013"/>
      <c r="CL111" s="1014"/>
      <c r="CM111" s="984" t="s">
        <v>434</v>
      </c>
      <c r="CN111" s="985"/>
      <c r="CO111" s="985"/>
      <c r="CP111" s="985"/>
      <c r="CQ111" s="985"/>
      <c r="CR111" s="985"/>
      <c r="CS111" s="985"/>
      <c r="CT111" s="985"/>
      <c r="CU111" s="985"/>
      <c r="CV111" s="985"/>
      <c r="CW111" s="985"/>
      <c r="CX111" s="985"/>
      <c r="CY111" s="985"/>
      <c r="CZ111" s="985"/>
      <c r="DA111" s="985"/>
      <c r="DB111" s="985"/>
      <c r="DC111" s="985"/>
      <c r="DD111" s="985"/>
      <c r="DE111" s="985"/>
      <c r="DF111" s="986"/>
      <c r="DG111" s="987" t="s">
        <v>435</v>
      </c>
      <c r="DH111" s="988"/>
      <c r="DI111" s="988"/>
      <c r="DJ111" s="988"/>
      <c r="DK111" s="988"/>
      <c r="DL111" s="988" t="s">
        <v>430</v>
      </c>
      <c r="DM111" s="988"/>
      <c r="DN111" s="988"/>
      <c r="DO111" s="988"/>
      <c r="DP111" s="988"/>
      <c r="DQ111" s="988" t="s">
        <v>432</v>
      </c>
      <c r="DR111" s="988"/>
      <c r="DS111" s="988"/>
      <c r="DT111" s="988"/>
      <c r="DU111" s="988"/>
      <c r="DV111" s="989" t="s">
        <v>387</v>
      </c>
      <c r="DW111" s="989"/>
      <c r="DX111" s="989"/>
      <c r="DY111" s="989"/>
      <c r="DZ111" s="990"/>
    </row>
    <row r="112" spans="1:131" s="246" customFormat="1" ht="26.25" customHeight="1" x14ac:dyDescent="0.15">
      <c r="A112" s="1020" t="s">
        <v>436</v>
      </c>
      <c r="B112" s="1021"/>
      <c r="C112" s="1018" t="s">
        <v>437</v>
      </c>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9"/>
      <c r="AA112" s="1026" t="s">
        <v>387</v>
      </c>
      <c r="AB112" s="1027"/>
      <c r="AC112" s="1027"/>
      <c r="AD112" s="1027"/>
      <c r="AE112" s="1028"/>
      <c r="AF112" s="1029" t="s">
        <v>435</v>
      </c>
      <c r="AG112" s="1027"/>
      <c r="AH112" s="1027"/>
      <c r="AI112" s="1027"/>
      <c r="AJ112" s="1028"/>
      <c r="AK112" s="1029" t="s">
        <v>435</v>
      </c>
      <c r="AL112" s="1027"/>
      <c r="AM112" s="1027"/>
      <c r="AN112" s="1027"/>
      <c r="AO112" s="1028"/>
      <c r="AP112" s="1030" t="s">
        <v>435</v>
      </c>
      <c r="AQ112" s="1031"/>
      <c r="AR112" s="1031"/>
      <c r="AS112" s="1031"/>
      <c r="AT112" s="1032"/>
      <c r="AU112" s="968"/>
      <c r="AV112" s="969"/>
      <c r="AW112" s="969"/>
      <c r="AX112" s="969"/>
      <c r="AY112" s="969"/>
      <c r="AZ112" s="1017" t="s">
        <v>438</v>
      </c>
      <c r="BA112" s="1018"/>
      <c r="BB112" s="1018"/>
      <c r="BC112" s="1018"/>
      <c r="BD112" s="1018"/>
      <c r="BE112" s="1018"/>
      <c r="BF112" s="1018"/>
      <c r="BG112" s="1018"/>
      <c r="BH112" s="1018"/>
      <c r="BI112" s="1018"/>
      <c r="BJ112" s="1018"/>
      <c r="BK112" s="1018"/>
      <c r="BL112" s="1018"/>
      <c r="BM112" s="1018"/>
      <c r="BN112" s="1018"/>
      <c r="BO112" s="1018"/>
      <c r="BP112" s="1019"/>
      <c r="BQ112" s="987">
        <v>6150437</v>
      </c>
      <c r="BR112" s="988"/>
      <c r="BS112" s="988"/>
      <c r="BT112" s="988"/>
      <c r="BU112" s="988"/>
      <c r="BV112" s="988">
        <v>5671620</v>
      </c>
      <c r="BW112" s="988"/>
      <c r="BX112" s="988"/>
      <c r="BY112" s="988"/>
      <c r="BZ112" s="988"/>
      <c r="CA112" s="988">
        <v>5717059</v>
      </c>
      <c r="CB112" s="988"/>
      <c r="CC112" s="988"/>
      <c r="CD112" s="988"/>
      <c r="CE112" s="988"/>
      <c r="CF112" s="982">
        <v>102.9</v>
      </c>
      <c r="CG112" s="983"/>
      <c r="CH112" s="983"/>
      <c r="CI112" s="983"/>
      <c r="CJ112" s="983"/>
      <c r="CK112" s="1013"/>
      <c r="CL112" s="1014"/>
      <c r="CM112" s="984" t="s">
        <v>439</v>
      </c>
      <c r="CN112" s="985"/>
      <c r="CO112" s="985"/>
      <c r="CP112" s="985"/>
      <c r="CQ112" s="985"/>
      <c r="CR112" s="985"/>
      <c r="CS112" s="985"/>
      <c r="CT112" s="985"/>
      <c r="CU112" s="985"/>
      <c r="CV112" s="985"/>
      <c r="CW112" s="985"/>
      <c r="CX112" s="985"/>
      <c r="CY112" s="985"/>
      <c r="CZ112" s="985"/>
      <c r="DA112" s="985"/>
      <c r="DB112" s="985"/>
      <c r="DC112" s="985"/>
      <c r="DD112" s="985"/>
      <c r="DE112" s="985"/>
      <c r="DF112" s="986"/>
      <c r="DG112" s="987" t="s">
        <v>387</v>
      </c>
      <c r="DH112" s="988"/>
      <c r="DI112" s="988"/>
      <c r="DJ112" s="988"/>
      <c r="DK112" s="988"/>
      <c r="DL112" s="988" t="s">
        <v>440</v>
      </c>
      <c r="DM112" s="988"/>
      <c r="DN112" s="988"/>
      <c r="DO112" s="988"/>
      <c r="DP112" s="988"/>
      <c r="DQ112" s="988" t="s">
        <v>387</v>
      </c>
      <c r="DR112" s="988"/>
      <c r="DS112" s="988"/>
      <c r="DT112" s="988"/>
      <c r="DU112" s="988"/>
      <c r="DV112" s="989" t="s">
        <v>432</v>
      </c>
      <c r="DW112" s="989"/>
      <c r="DX112" s="989"/>
      <c r="DY112" s="989"/>
      <c r="DZ112" s="990"/>
    </row>
    <row r="113" spans="1:130" s="246" customFormat="1" ht="26.25" customHeight="1" x14ac:dyDescent="0.15">
      <c r="A113" s="1022"/>
      <c r="B113" s="1023"/>
      <c r="C113" s="1018" t="s">
        <v>441</v>
      </c>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9"/>
      <c r="AA113" s="1001">
        <v>336351</v>
      </c>
      <c r="AB113" s="1002"/>
      <c r="AC113" s="1002"/>
      <c r="AD113" s="1002"/>
      <c r="AE113" s="1003"/>
      <c r="AF113" s="1004">
        <v>397262</v>
      </c>
      <c r="AG113" s="1002"/>
      <c r="AH113" s="1002"/>
      <c r="AI113" s="1002"/>
      <c r="AJ113" s="1003"/>
      <c r="AK113" s="1004">
        <v>398046</v>
      </c>
      <c r="AL113" s="1002"/>
      <c r="AM113" s="1002"/>
      <c r="AN113" s="1002"/>
      <c r="AO113" s="1003"/>
      <c r="AP113" s="1005">
        <v>7.2</v>
      </c>
      <c r="AQ113" s="1006"/>
      <c r="AR113" s="1006"/>
      <c r="AS113" s="1006"/>
      <c r="AT113" s="1007"/>
      <c r="AU113" s="968"/>
      <c r="AV113" s="969"/>
      <c r="AW113" s="969"/>
      <c r="AX113" s="969"/>
      <c r="AY113" s="969"/>
      <c r="AZ113" s="1017" t="s">
        <v>442</v>
      </c>
      <c r="BA113" s="1018"/>
      <c r="BB113" s="1018"/>
      <c r="BC113" s="1018"/>
      <c r="BD113" s="1018"/>
      <c r="BE113" s="1018"/>
      <c r="BF113" s="1018"/>
      <c r="BG113" s="1018"/>
      <c r="BH113" s="1018"/>
      <c r="BI113" s="1018"/>
      <c r="BJ113" s="1018"/>
      <c r="BK113" s="1018"/>
      <c r="BL113" s="1018"/>
      <c r="BM113" s="1018"/>
      <c r="BN113" s="1018"/>
      <c r="BO113" s="1018"/>
      <c r="BP113" s="1019"/>
      <c r="BQ113" s="987">
        <v>666494</v>
      </c>
      <c r="BR113" s="988"/>
      <c r="BS113" s="988"/>
      <c r="BT113" s="988"/>
      <c r="BU113" s="988"/>
      <c r="BV113" s="988">
        <v>940529</v>
      </c>
      <c r="BW113" s="988"/>
      <c r="BX113" s="988"/>
      <c r="BY113" s="988"/>
      <c r="BZ113" s="988"/>
      <c r="CA113" s="988">
        <v>1092678</v>
      </c>
      <c r="CB113" s="988"/>
      <c r="CC113" s="988"/>
      <c r="CD113" s="988"/>
      <c r="CE113" s="988"/>
      <c r="CF113" s="982">
        <v>19.7</v>
      </c>
      <c r="CG113" s="983"/>
      <c r="CH113" s="983"/>
      <c r="CI113" s="983"/>
      <c r="CJ113" s="983"/>
      <c r="CK113" s="1013"/>
      <c r="CL113" s="1014"/>
      <c r="CM113" s="984" t="s">
        <v>443</v>
      </c>
      <c r="CN113" s="985"/>
      <c r="CO113" s="985"/>
      <c r="CP113" s="985"/>
      <c r="CQ113" s="985"/>
      <c r="CR113" s="985"/>
      <c r="CS113" s="985"/>
      <c r="CT113" s="985"/>
      <c r="CU113" s="985"/>
      <c r="CV113" s="985"/>
      <c r="CW113" s="985"/>
      <c r="CX113" s="985"/>
      <c r="CY113" s="985"/>
      <c r="CZ113" s="985"/>
      <c r="DA113" s="985"/>
      <c r="DB113" s="985"/>
      <c r="DC113" s="985"/>
      <c r="DD113" s="985"/>
      <c r="DE113" s="985"/>
      <c r="DF113" s="986"/>
      <c r="DG113" s="1026" t="s">
        <v>435</v>
      </c>
      <c r="DH113" s="1027"/>
      <c r="DI113" s="1027"/>
      <c r="DJ113" s="1027"/>
      <c r="DK113" s="1028"/>
      <c r="DL113" s="1029" t="s">
        <v>435</v>
      </c>
      <c r="DM113" s="1027"/>
      <c r="DN113" s="1027"/>
      <c r="DO113" s="1027"/>
      <c r="DP113" s="1028"/>
      <c r="DQ113" s="1029" t="s">
        <v>435</v>
      </c>
      <c r="DR113" s="1027"/>
      <c r="DS113" s="1027"/>
      <c r="DT113" s="1027"/>
      <c r="DU113" s="1028"/>
      <c r="DV113" s="1030" t="s">
        <v>387</v>
      </c>
      <c r="DW113" s="1031"/>
      <c r="DX113" s="1031"/>
      <c r="DY113" s="1031"/>
      <c r="DZ113" s="1032"/>
    </row>
    <row r="114" spans="1:130" s="246" customFormat="1" ht="26.25" customHeight="1" x14ac:dyDescent="0.15">
      <c r="A114" s="1022"/>
      <c r="B114" s="1023"/>
      <c r="C114" s="1018" t="s">
        <v>444</v>
      </c>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9"/>
      <c r="AA114" s="1026">
        <v>92220</v>
      </c>
      <c r="AB114" s="1027"/>
      <c r="AC114" s="1027"/>
      <c r="AD114" s="1027"/>
      <c r="AE114" s="1028"/>
      <c r="AF114" s="1029">
        <v>116481</v>
      </c>
      <c r="AG114" s="1027"/>
      <c r="AH114" s="1027"/>
      <c r="AI114" s="1027"/>
      <c r="AJ114" s="1028"/>
      <c r="AK114" s="1029">
        <v>107856</v>
      </c>
      <c r="AL114" s="1027"/>
      <c r="AM114" s="1027"/>
      <c r="AN114" s="1027"/>
      <c r="AO114" s="1028"/>
      <c r="AP114" s="1030">
        <v>1.9</v>
      </c>
      <c r="AQ114" s="1031"/>
      <c r="AR114" s="1031"/>
      <c r="AS114" s="1031"/>
      <c r="AT114" s="1032"/>
      <c r="AU114" s="968"/>
      <c r="AV114" s="969"/>
      <c r="AW114" s="969"/>
      <c r="AX114" s="969"/>
      <c r="AY114" s="969"/>
      <c r="AZ114" s="1017" t="s">
        <v>445</v>
      </c>
      <c r="BA114" s="1018"/>
      <c r="BB114" s="1018"/>
      <c r="BC114" s="1018"/>
      <c r="BD114" s="1018"/>
      <c r="BE114" s="1018"/>
      <c r="BF114" s="1018"/>
      <c r="BG114" s="1018"/>
      <c r="BH114" s="1018"/>
      <c r="BI114" s="1018"/>
      <c r="BJ114" s="1018"/>
      <c r="BK114" s="1018"/>
      <c r="BL114" s="1018"/>
      <c r="BM114" s="1018"/>
      <c r="BN114" s="1018"/>
      <c r="BO114" s="1018"/>
      <c r="BP114" s="1019"/>
      <c r="BQ114" s="987">
        <v>1529936</v>
      </c>
      <c r="BR114" s="988"/>
      <c r="BS114" s="988"/>
      <c r="BT114" s="988"/>
      <c r="BU114" s="988"/>
      <c r="BV114" s="988">
        <v>1386404</v>
      </c>
      <c r="BW114" s="988"/>
      <c r="BX114" s="988"/>
      <c r="BY114" s="988"/>
      <c r="BZ114" s="988"/>
      <c r="CA114" s="988">
        <v>1296397</v>
      </c>
      <c r="CB114" s="988"/>
      <c r="CC114" s="988"/>
      <c r="CD114" s="988"/>
      <c r="CE114" s="988"/>
      <c r="CF114" s="982">
        <v>23.3</v>
      </c>
      <c r="CG114" s="983"/>
      <c r="CH114" s="983"/>
      <c r="CI114" s="983"/>
      <c r="CJ114" s="983"/>
      <c r="CK114" s="1013"/>
      <c r="CL114" s="1014"/>
      <c r="CM114" s="984" t="s">
        <v>446</v>
      </c>
      <c r="CN114" s="985"/>
      <c r="CO114" s="985"/>
      <c r="CP114" s="985"/>
      <c r="CQ114" s="985"/>
      <c r="CR114" s="985"/>
      <c r="CS114" s="985"/>
      <c r="CT114" s="985"/>
      <c r="CU114" s="985"/>
      <c r="CV114" s="985"/>
      <c r="CW114" s="985"/>
      <c r="CX114" s="985"/>
      <c r="CY114" s="985"/>
      <c r="CZ114" s="985"/>
      <c r="DA114" s="985"/>
      <c r="DB114" s="985"/>
      <c r="DC114" s="985"/>
      <c r="DD114" s="985"/>
      <c r="DE114" s="985"/>
      <c r="DF114" s="986"/>
      <c r="DG114" s="1026" t="s">
        <v>387</v>
      </c>
      <c r="DH114" s="1027"/>
      <c r="DI114" s="1027"/>
      <c r="DJ114" s="1027"/>
      <c r="DK114" s="1028"/>
      <c r="DL114" s="1029" t="s">
        <v>387</v>
      </c>
      <c r="DM114" s="1027"/>
      <c r="DN114" s="1027"/>
      <c r="DO114" s="1027"/>
      <c r="DP114" s="1028"/>
      <c r="DQ114" s="1029" t="s">
        <v>432</v>
      </c>
      <c r="DR114" s="1027"/>
      <c r="DS114" s="1027"/>
      <c r="DT114" s="1027"/>
      <c r="DU114" s="1028"/>
      <c r="DV114" s="1030" t="s">
        <v>447</v>
      </c>
      <c r="DW114" s="1031"/>
      <c r="DX114" s="1031"/>
      <c r="DY114" s="1031"/>
      <c r="DZ114" s="1032"/>
    </row>
    <row r="115" spans="1:130" s="246" customFormat="1" ht="26.25" customHeight="1" x14ac:dyDescent="0.15">
      <c r="A115" s="1022"/>
      <c r="B115" s="1023"/>
      <c r="C115" s="1018" t="s">
        <v>448</v>
      </c>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9"/>
      <c r="AA115" s="1001">
        <v>958</v>
      </c>
      <c r="AB115" s="1002"/>
      <c r="AC115" s="1002"/>
      <c r="AD115" s="1002"/>
      <c r="AE115" s="1003"/>
      <c r="AF115" s="1004">
        <v>770</v>
      </c>
      <c r="AG115" s="1002"/>
      <c r="AH115" s="1002"/>
      <c r="AI115" s="1002"/>
      <c r="AJ115" s="1003"/>
      <c r="AK115" s="1004">
        <v>690</v>
      </c>
      <c r="AL115" s="1002"/>
      <c r="AM115" s="1002"/>
      <c r="AN115" s="1002"/>
      <c r="AO115" s="1003"/>
      <c r="AP115" s="1005">
        <v>0</v>
      </c>
      <c r="AQ115" s="1006"/>
      <c r="AR115" s="1006"/>
      <c r="AS115" s="1006"/>
      <c r="AT115" s="1007"/>
      <c r="AU115" s="968"/>
      <c r="AV115" s="969"/>
      <c r="AW115" s="969"/>
      <c r="AX115" s="969"/>
      <c r="AY115" s="969"/>
      <c r="AZ115" s="1017" t="s">
        <v>449</v>
      </c>
      <c r="BA115" s="1018"/>
      <c r="BB115" s="1018"/>
      <c r="BC115" s="1018"/>
      <c r="BD115" s="1018"/>
      <c r="BE115" s="1018"/>
      <c r="BF115" s="1018"/>
      <c r="BG115" s="1018"/>
      <c r="BH115" s="1018"/>
      <c r="BI115" s="1018"/>
      <c r="BJ115" s="1018"/>
      <c r="BK115" s="1018"/>
      <c r="BL115" s="1018"/>
      <c r="BM115" s="1018"/>
      <c r="BN115" s="1018"/>
      <c r="BO115" s="1018"/>
      <c r="BP115" s="1019"/>
      <c r="BQ115" s="987" t="s">
        <v>387</v>
      </c>
      <c r="BR115" s="988"/>
      <c r="BS115" s="988"/>
      <c r="BT115" s="988"/>
      <c r="BU115" s="988"/>
      <c r="BV115" s="988" t="s">
        <v>432</v>
      </c>
      <c r="BW115" s="988"/>
      <c r="BX115" s="988"/>
      <c r="BY115" s="988"/>
      <c r="BZ115" s="988"/>
      <c r="CA115" s="988" t="s">
        <v>387</v>
      </c>
      <c r="CB115" s="988"/>
      <c r="CC115" s="988"/>
      <c r="CD115" s="988"/>
      <c r="CE115" s="988"/>
      <c r="CF115" s="982" t="s">
        <v>387</v>
      </c>
      <c r="CG115" s="983"/>
      <c r="CH115" s="983"/>
      <c r="CI115" s="983"/>
      <c r="CJ115" s="983"/>
      <c r="CK115" s="1013"/>
      <c r="CL115" s="1014"/>
      <c r="CM115" s="1017" t="s">
        <v>450</v>
      </c>
      <c r="CN115" s="1038"/>
      <c r="CO115" s="1038"/>
      <c r="CP115" s="1038"/>
      <c r="CQ115" s="1038"/>
      <c r="CR115" s="1038"/>
      <c r="CS115" s="1038"/>
      <c r="CT115" s="1038"/>
      <c r="CU115" s="1038"/>
      <c r="CV115" s="1038"/>
      <c r="CW115" s="1038"/>
      <c r="CX115" s="1038"/>
      <c r="CY115" s="1038"/>
      <c r="CZ115" s="1038"/>
      <c r="DA115" s="1038"/>
      <c r="DB115" s="1038"/>
      <c r="DC115" s="1038"/>
      <c r="DD115" s="1038"/>
      <c r="DE115" s="1038"/>
      <c r="DF115" s="1019"/>
      <c r="DG115" s="1026" t="s">
        <v>432</v>
      </c>
      <c r="DH115" s="1027"/>
      <c r="DI115" s="1027"/>
      <c r="DJ115" s="1027"/>
      <c r="DK115" s="1028"/>
      <c r="DL115" s="1029" t="s">
        <v>435</v>
      </c>
      <c r="DM115" s="1027"/>
      <c r="DN115" s="1027"/>
      <c r="DO115" s="1027"/>
      <c r="DP115" s="1028"/>
      <c r="DQ115" s="1029" t="s">
        <v>435</v>
      </c>
      <c r="DR115" s="1027"/>
      <c r="DS115" s="1027"/>
      <c r="DT115" s="1027"/>
      <c r="DU115" s="1028"/>
      <c r="DV115" s="1030" t="s">
        <v>387</v>
      </c>
      <c r="DW115" s="1031"/>
      <c r="DX115" s="1031"/>
      <c r="DY115" s="1031"/>
      <c r="DZ115" s="1032"/>
    </row>
    <row r="116" spans="1:130" s="246" customFormat="1" ht="26.25" customHeight="1" x14ac:dyDescent="0.15">
      <c r="A116" s="1024"/>
      <c r="B116" s="1025"/>
      <c r="C116" s="1033" t="s">
        <v>451</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387</v>
      </c>
      <c r="AB116" s="1027"/>
      <c r="AC116" s="1027"/>
      <c r="AD116" s="1027"/>
      <c r="AE116" s="1028"/>
      <c r="AF116" s="1029" t="s">
        <v>387</v>
      </c>
      <c r="AG116" s="1027"/>
      <c r="AH116" s="1027"/>
      <c r="AI116" s="1027"/>
      <c r="AJ116" s="1028"/>
      <c r="AK116" s="1029" t="s">
        <v>432</v>
      </c>
      <c r="AL116" s="1027"/>
      <c r="AM116" s="1027"/>
      <c r="AN116" s="1027"/>
      <c r="AO116" s="1028"/>
      <c r="AP116" s="1030" t="s">
        <v>435</v>
      </c>
      <c r="AQ116" s="1031"/>
      <c r="AR116" s="1031"/>
      <c r="AS116" s="1031"/>
      <c r="AT116" s="1032"/>
      <c r="AU116" s="968"/>
      <c r="AV116" s="969"/>
      <c r="AW116" s="969"/>
      <c r="AX116" s="969"/>
      <c r="AY116" s="969"/>
      <c r="AZ116" s="1035" t="s">
        <v>452</v>
      </c>
      <c r="BA116" s="1036"/>
      <c r="BB116" s="1036"/>
      <c r="BC116" s="1036"/>
      <c r="BD116" s="1036"/>
      <c r="BE116" s="1036"/>
      <c r="BF116" s="1036"/>
      <c r="BG116" s="1036"/>
      <c r="BH116" s="1036"/>
      <c r="BI116" s="1036"/>
      <c r="BJ116" s="1036"/>
      <c r="BK116" s="1036"/>
      <c r="BL116" s="1036"/>
      <c r="BM116" s="1036"/>
      <c r="BN116" s="1036"/>
      <c r="BO116" s="1036"/>
      <c r="BP116" s="1037"/>
      <c r="BQ116" s="987" t="s">
        <v>440</v>
      </c>
      <c r="BR116" s="988"/>
      <c r="BS116" s="988"/>
      <c r="BT116" s="988"/>
      <c r="BU116" s="988"/>
      <c r="BV116" s="988" t="s">
        <v>387</v>
      </c>
      <c r="BW116" s="988"/>
      <c r="BX116" s="988"/>
      <c r="BY116" s="988"/>
      <c r="BZ116" s="988"/>
      <c r="CA116" s="988" t="s">
        <v>387</v>
      </c>
      <c r="CB116" s="988"/>
      <c r="CC116" s="988"/>
      <c r="CD116" s="988"/>
      <c r="CE116" s="988"/>
      <c r="CF116" s="982" t="s">
        <v>387</v>
      </c>
      <c r="CG116" s="983"/>
      <c r="CH116" s="983"/>
      <c r="CI116" s="983"/>
      <c r="CJ116" s="983"/>
      <c r="CK116" s="1013"/>
      <c r="CL116" s="1014"/>
      <c r="CM116" s="984" t="s">
        <v>453</v>
      </c>
      <c r="CN116" s="985"/>
      <c r="CO116" s="985"/>
      <c r="CP116" s="985"/>
      <c r="CQ116" s="985"/>
      <c r="CR116" s="985"/>
      <c r="CS116" s="985"/>
      <c r="CT116" s="985"/>
      <c r="CU116" s="985"/>
      <c r="CV116" s="985"/>
      <c r="CW116" s="985"/>
      <c r="CX116" s="985"/>
      <c r="CY116" s="985"/>
      <c r="CZ116" s="985"/>
      <c r="DA116" s="985"/>
      <c r="DB116" s="985"/>
      <c r="DC116" s="985"/>
      <c r="DD116" s="985"/>
      <c r="DE116" s="985"/>
      <c r="DF116" s="986"/>
      <c r="DG116" s="1026" t="s">
        <v>387</v>
      </c>
      <c r="DH116" s="1027"/>
      <c r="DI116" s="1027"/>
      <c r="DJ116" s="1027"/>
      <c r="DK116" s="1028"/>
      <c r="DL116" s="1029" t="s">
        <v>387</v>
      </c>
      <c r="DM116" s="1027"/>
      <c r="DN116" s="1027"/>
      <c r="DO116" s="1027"/>
      <c r="DP116" s="1028"/>
      <c r="DQ116" s="1029" t="s">
        <v>387</v>
      </c>
      <c r="DR116" s="1027"/>
      <c r="DS116" s="1027"/>
      <c r="DT116" s="1027"/>
      <c r="DU116" s="1028"/>
      <c r="DV116" s="1030" t="s">
        <v>435</v>
      </c>
      <c r="DW116" s="1031"/>
      <c r="DX116" s="1031"/>
      <c r="DY116" s="1031"/>
      <c r="DZ116" s="1032"/>
    </row>
    <row r="117" spans="1:130" s="246" customFormat="1" ht="26.25" customHeight="1" x14ac:dyDescent="0.15">
      <c r="A117" s="972" t="s">
        <v>188</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1043" t="s">
        <v>454</v>
      </c>
      <c r="Z117" s="954"/>
      <c r="AA117" s="1044">
        <v>1773294</v>
      </c>
      <c r="AB117" s="1045"/>
      <c r="AC117" s="1045"/>
      <c r="AD117" s="1045"/>
      <c r="AE117" s="1046"/>
      <c r="AF117" s="1047">
        <v>1859857</v>
      </c>
      <c r="AG117" s="1045"/>
      <c r="AH117" s="1045"/>
      <c r="AI117" s="1045"/>
      <c r="AJ117" s="1046"/>
      <c r="AK117" s="1047">
        <v>1842100</v>
      </c>
      <c r="AL117" s="1045"/>
      <c r="AM117" s="1045"/>
      <c r="AN117" s="1045"/>
      <c r="AO117" s="1046"/>
      <c r="AP117" s="1048"/>
      <c r="AQ117" s="1049"/>
      <c r="AR117" s="1049"/>
      <c r="AS117" s="1049"/>
      <c r="AT117" s="1050"/>
      <c r="AU117" s="968"/>
      <c r="AV117" s="969"/>
      <c r="AW117" s="969"/>
      <c r="AX117" s="969"/>
      <c r="AY117" s="969"/>
      <c r="AZ117" s="1035" t="s">
        <v>455</v>
      </c>
      <c r="BA117" s="1036"/>
      <c r="BB117" s="1036"/>
      <c r="BC117" s="1036"/>
      <c r="BD117" s="1036"/>
      <c r="BE117" s="1036"/>
      <c r="BF117" s="1036"/>
      <c r="BG117" s="1036"/>
      <c r="BH117" s="1036"/>
      <c r="BI117" s="1036"/>
      <c r="BJ117" s="1036"/>
      <c r="BK117" s="1036"/>
      <c r="BL117" s="1036"/>
      <c r="BM117" s="1036"/>
      <c r="BN117" s="1036"/>
      <c r="BO117" s="1036"/>
      <c r="BP117" s="1037"/>
      <c r="BQ117" s="987" t="s">
        <v>387</v>
      </c>
      <c r="BR117" s="988"/>
      <c r="BS117" s="988"/>
      <c r="BT117" s="988"/>
      <c r="BU117" s="988"/>
      <c r="BV117" s="988" t="s">
        <v>387</v>
      </c>
      <c r="BW117" s="988"/>
      <c r="BX117" s="988"/>
      <c r="BY117" s="988"/>
      <c r="BZ117" s="988"/>
      <c r="CA117" s="988" t="s">
        <v>387</v>
      </c>
      <c r="CB117" s="988"/>
      <c r="CC117" s="988"/>
      <c r="CD117" s="988"/>
      <c r="CE117" s="988"/>
      <c r="CF117" s="982" t="s">
        <v>387</v>
      </c>
      <c r="CG117" s="983"/>
      <c r="CH117" s="983"/>
      <c r="CI117" s="983"/>
      <c r="CJ117" s="983"/>
      <c r="CK117" s="1013"/>
      <c r="CL117" s="1014"/>
      <c r="CM117" s="984" t="s">
        <v>456</v>
      </c>
      <c r="CN117" s="985"/>
      <c r="CO117" s="985"/>
      <c r="CP117" s="985"/>
      <c r="CQ117" s="985"/>
      <c r="CR117" s="985"/>
      <c r="CS117" s="985"/>
      <c r="CT117" s="985"/>
      <c r="CU117" s="985"/>
      <c r="CV117" s="985"/>
      <c r="CW117" s="985"/>
      <c r="CX117" s="985"/>
      <c r="CY117" s="985"/>
      <c r="CZ117" s="985"/>
      <c r="DA117" s="985"/>
      <c r="DB117" s="985"/>
      <c r="DC117" s="985"/>
      <c r="DD117" s="985"/>
      <c r="DE117" s="985"/>
      <c r="DF117" s="986"/>
      <c r="DG117" s="1026" t="s">
        <v>387</v>
      </c>
      <c r="DH117" s="1027"/>
      <c r="DI117" s="1027"/>
      <c r="DJ117" s="1027"/>
      <c r="DK117" s="1028"/>
      <c r="DL117" s="1029" t="s">
        <v>387</v>
      </c>
      <c r="DM117" s="1027"/>
      <c r="DN117" s="1027"/>
      <c r="DO117" s="1027"/>
      <c r="DP117" s="1028"/>
      <c r="DQ117" s="1029" t="s">
        <v>387</v>
      </c>
      <c r="DR117" s="1027"/>
      <c r="DS117" s="1027"/>
      <c r="DT117" s="1027"/>
      <c r="DU117" s="1028"/>
      <c r="DV117" s="1030" t="s">
        <v>387</v>
      </c>
      <c r="DW117" s="1031"/>
      <c r="DX117" s="1031"/>
      <c r="DY117" s="1031"/>
      <c r="DZ117" s="1032"/>
    </row>
    <row r="118" spans="1:130" s="246" customFormat="1" ht="26.25" customHeight="1" x14ac:dyDescent="0.15">
      <c r="A118" s="972" t="s">
        <v>425</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2" t="s">
        <v>423</v>
      </c>
      <c r="AB118" s="953"/>
      <c r="AC118" s="953"/>
      <c r="AD118" s="953"/>
      <c r="AE118" s="954"/>
      <c r="AF118" s="952" t="s">
        <v>305</v>
      </c>
      <c r="AG118" s="953"/>
      <c r="AH118" s="953"/>
      <c r="AI118" s="953"/>
      <c r="AJ118" s="954"/>
      <c r="AK118" s="952" t="s">
        <v>304</v>
      </c>
      <c r="AL118" s="953"/>
      <c r="AM118" s="953"/>
      <c r="AN118" s="953"/>
      <c r="AO118" s="954"/>
      <c r="AP118" s="1039" t="s">
        <v>424</v>
      </c>
      <c r="AQ118" s="1040"/>
      <c r="AR118" s="1040"/>
      <c r="AS118" s="1040"/>
      <c r="AT118" s="1041"/>
      <c r="AU118" s="968"/>
      <c r="AV118" s="969"/>
      <c r="AW118" s="969"/>
      <c r="AX118" s="969"/>
      <c r="AY118" s="969"/>
      <c r="AZ118" s="1042" t="s">
        <v>457</v>
      </c>
      <c r="BA118" s="1033"/>
      <c r="BB118" s="1033"/>
      <c r="BC118" s="1033"/>
      <c r="BD118" s="1033"/>
      <c r="BE118" s="1033"/>
      <c r="BF118" s="1033"/>
      <c r="BG118" s="1033"/>
      <c r="BH118" s="1033"/>
      <c r="BI118" s="1033"/>
      <c r="BJ118" s="1033"/>
      <c r="BK118" s="1033"/>
      <c r="BL118" s="1033"/>
      <c r="BM118" s="1033"/>
      <c r="BN118" s="1033"/>
      <c r="BO118" s="1033"/>
      <c r="BP118" s="1034"/>
      <c r="BQ118" s="1065">
        <v>4365</v>
      </c>
      <c r="BR118" s="1066"/>
      <c r="BS118" s="1066"/>
      <c r="BT118" s="1066"/>
      <c r="BU118" s="1066"/>
      <c r="BV118" s="1066">
        <v>19531</v>
      </c>
      <c r="BW118" s="1066"/>
      <c r="BX118" s="1066"/>
      <c r="BY118" s="1066"/>
      <c r="BZ118" s="1066"/>
      <c r="CA118" s="1066">
        <v>7325</v>
      </c>
      <c r="CB118" s="1066"/>
      <c r="CC118" s="1066"/>
      <c r="CD118" s="1066"/>
      <c r="CE118" s="1066"/>
      <c r="CF118" s="982">
        <v>0.1</v>
      </c>
      <c r="CG118" s="983"/>
      <c r="CH118" s="983"/>
      <c r="CI118" s="983"/>
      <c r="CJ118" s="983"/>
      <c r="CK118" s="1013"/>
      <c r="CL118" s="1014"/>
      <c r="CM118" s="984" t="s">
        <v>458</v>
      </c>
      <c r="CN118" s="985"/>
      <c r="CO118" s="985"/>
      <c r="CP118" s="985"/>
      <c r="CQ118" s="985"/>
      <c r="CR118" s="985"/>
      <c r="CS118" s="985"/>
      <c r="CT118" s="985"/>
      <c r="CU118" s="985"/>
      <c r="CV118" s="985"/>
      <c r="CW118" s="985"/>
      <c r="CX118" s="985"/>
      <c r="CY118" s="985"/>
      <c r="CZ118" s="985"/>
      <c r="DA118" s="985"/>
      <c r="DB118" s="985"/>
      <c r="DC118" s="985"/>
      <c r="DD118" s="985"/>
      <c r="DE118" s="985"/>
      <c r="DF118" s="986"/>
      <c r="DG118" s="1026" t="s">
        <v>459</v>
      </c>
      <c r="DH118" s="1027"/>
      <c r="DI118" s="1027"/>
      <c r="DJ118" s="1027"/>
      <c r="DK118" s="1028"/>
      <c r="DL118" s="1029" t="s">
        <v>460</v>
      </c>
      <c r="DM118" s="1027"/>
      <c r="DN118" s="1027"/>
      <c r="DO118" s="1027"/>
      <c r="DP118" s="1028"/>
      <c r="DQ118" s="1029" t="s">
        <v>387</v>
      </c>
      <c r="DR118" s="1027"/>
      <c r="DS118" s="1027"/>
      <c r="DT118" s="1027"/>
      <c r="DU118" s="1028"/>
      <c r="DV118" s="1030" t="s">
        <v>461</v>
      </c>
      <c r="DW118" s="1031"/>
      <c r="DX118" s="1031"/>
      <c r="DY118" s="1031"/>
      <c r="DZ118" s="1032"/>
    </row>
    <row r="119" spans="1:130" s="246" customFormat="1" ht="26.25" customHeight="1" x14ac:dyDescent="0.15">
      <c r="A119" s="1126" t="s">
        <v>428</v>
      </c>
      <c r="B119" s="1012"/>
      <c r="C119" s="991" t="s">
        <v>429</v>
      </c>
      <c r="D119" s="992"/>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993"/>
      <c r="AA119" s="959" t="s">
        <v>460</v>
      </c>
      <c r="AB119" s="960"/>
      <c r="AC119" s="960"/>
      <c r="AD119" s="960"/>
      <c r="AE119" s="961"/>
      <c r="AF119" s="962" t="s">
        <v>407</v>
      </c>
      <c r="AG119" s="960"/>
      <c r="AH119" s="960"/>
      <c r="AI119" s="960"/>
      <c r="AJ119" s="961"/>
      <c r="AK119" s="962" t="s">
        <v>462</v>
      </c>
      <c r="AL119" s="960"/>
      <c r="AM119" s="960"/>
      <c r="AN119" s="960"/>
      <c r="AO119" s="961"/>
      <c r="AP119" s="963" t="s">
        <v>460</v>
      </c>
      <c r="AQ119" s="964"/>
      <c r="AR119" s="964"/>
      <c r="AS119" s="964"/>
      <c r="AT119" s="965"/>
      <c r="AU119" s="970"/>
      <c r="AV119" s="971"/>
      <c r="AW119" s="971"/>
      <c r="AX119" s="971"/>
      <c r="AY119" s="971"/>
      <c r="AZ119" s="277" t="s">
        <v>188</v>
      </c>
      <c r="BA119" s="277"/>
      <c r="BB119" s="277"/>
      <c r="BC119" s="277"/>
      <c r="BD119" s="277"/>
      <c r="BE119" s="277"/>
      <c r="BF119" s="277"/>
      <c r="BG119" s="277"/>
      <c r="BH119" s="277"/>
      <c r="BI119" s="277"/>
      <c r="BJ119" s="277"/>
      <c r="BK119" s="277"/>
      <c r="BL119" s="277"/>
      <c r="BM119" s="277"/>
      <c r="BN119" s="277"/>
      <c r="BO119" s="1043" t="s">
        <v>463</v>
      </c>
      <c r="BP119" s="1074"/>
      <c r="BQ119" s="1065">
        <v>21095423</v>
      </c>
      <c r="BR119" s="1066"/>
      <c r="BS119" s="1066"/>
      <c r="BT119" s="1066"/>
      <c r="BU119" s="1066"/>
      <c r="BV119" s="1066">
        <v>20465286</v>
      </c>
      <c r="BW119" s="1066"/>
      <c r="BX119" s="1066"/>
      <c r="BY119" s="1066"/>
      <c r="BZ119" s="1066"/>
      <c r="CA119" s="1066">
        <v>21048770</v>
      </c>
      <c r="CB119" s="1066"/>
      <c r="CC119" s="1066"/>
      <c r="CD119" s="1066"/>
      <c r="CE119" s="1066"/>
      <c r="CF119" s="1067"/>
      <c r="CG119" s="1068"/>
      <c r="CH119" s="1068"/>
      <c r="CI119" s="1068"/>
      <c r="CJ119" s="1069"/>
      <c r="CK119" s="1015"/>
      <c r="CL119" s="1016"/>
      <c r="CM119" s="1070" t="s">
        <v>464</v>
      </c>
      <c r="CN119" s="1071"/>
      <c r="CO119" s="1071"/>
      <c r="CP119" s="1071"/>
      <c r="CQ119" s="1071"/>
      <c r="CR119" s="1071"/>
      <c r="CS119" s="1071"/>
      <c r="CT119" s="1071"/>
      <c r="CU119" s="1071"/>
      <c r="CV119" s="1071"/>
      <c r="CW119" s="1071"/>
      <c r="CX119" s="1071"/>
      <c r="CY119" s="1071"/>
      <c r="CZ119" s="1071"/>
      <c r="DA119" s="1071"/>
      <c r="DB119" s="1071"/>
      <c r="DC119" s="1071"/>
      <c r="DD119" s="1071"/>
      <c r="DE119" s="1071"/>
      <c r="DF119" s="1072"/>
      <c r="DG119" s="1073" t="s">
        <v>407</v>
      </c>
      <c r="DH119" s="1052"/>
      <c r="DI119" s="1052"/>
      <c r="DJ119" s="1052"/>
      <c r="DK119" s="1053"/>
      <c r="DL119" s="1051" t="s">
        <v>387</v>
      </c>
      <c r="DM119" s="1052"/>
      <c r="DN119" s="1052"/>
      <c r="DO119" s="1052"/>
      <c r="DP119" s="1053"/>
      <c r="DQ119" s="1051" t="s">
        <v>407</v>
      </c>
      <c r="DR119" s="1052"/>
      <c r="DS119" s="1052"/>
      <c r="DT119" s="1052"/>
      <c r="DU119" s="1053"/>
      <c r="DV119" s="1054" t="s">
        <v>407</v>
      </c>
      <c r="DW119" s="1055"/>
      <c r="DX119" s="1055"/>
      <c r="DY119" s="1055"/>
      <c r="DZ119" s="1056"/>
    </row>
    <row r="120" spans="1:130" s="246" customFormat="1" ht="26.25" customHeight="1" x14ac:dyDescent="0.15">
      <c r="A120" s="1127"/>
      <c r="B120" s="1014"/>
      <c r="C120" s="984" t="s">
        <v>434</v>
      </c>
      <c r="D120" s="985"/>
      <c r="E120" s="985"/>
      <c r="F120" s="985"/>
      <c r="G120" s="985"/>
      <c r="H120" s="985"/>
      <c r="I120" s="985"/>
      <c r="J120" s="985"/>
      <c r="K120" s="985"/>
      <c r="L120" s="985"/>
      <c r="M120" s="985"/>
      <c r="N120" s="985"/>
      <c r="O120" s="985"/>
      <c r="P120" s="985"/>
      <c r="Q120" s="985"/>
      <c r="R120" s="985"/>
      <c r="S120" s="985"/>
      <c r="T120" s="985"/>
      <c r="U120" s="985"/>
      <c r="V120" s="985"/>
      <c r="W120" s="985"/>
      <c r="X120" s="985"/>
      <c r="Y120" s="985"/>
      <c r="Z120" s="986"/>
      <c r="AA120" s="1026" t="s">
        <v>407</v>
      </c>
      <c r="AB120" s="1027"/>
      <c r="AC120" s="1027"/>
      <c r="AD120" s="1027"/>
      <c r="AE120" s="1028"/>
      <c r="AF120" s="1029" t="s">
        <v>174</v>
      </c>
      <c r="AG120" s="1027"/>
      <c r="AH120" s="1027"/>
      <c r="AI120" s="1027"/>
      <c r="AJ120" s="1028"/>
      <c r="AK120" s="1029" t="s">
        <v>465</v>
      </c>
      <c r="AL120" s="1027"/>
      <c r="AM120" s="1027"/>
      <c r="AN120" s="1027"/>
      <c r="AO120" s="1028"/>
      <c r="AP120" s="1030" t="s">
        <v>387</v>
      </c>
      <c r="AQ120" s="1031"/>
      <c r="AR120" s="1031"/>
      <c r="AS120" s="1031"/>
      <c r="AT120" s="1032"/>
      <c r="AU120" s="1057" t="s">
        <v>466</v>
      </c>
      <c r="AV120" s="1058"/>
      <c r="AW120" s="1058"/>
      <c r="AX120" s="1058"/>
      <c r="AY120" s="1059"/>
      <c r="AZ120" s="1008" t="s">
        <v>467</v>
      </c>
      <c r="BA120" s="957"/>
      <c r="BB120" s="957"/>
      <c r="BC120" s="957"/>
      <c r="BD120" s="957"/>
      <c r="BE120" s="957"/>
      <c r="BF120" s="957"/>
      <c r="BG120" s="957"/>
      <c r="BH120" s="957"/>
      <c r="BI120" s="957"/>
      <c r="BJ120" s="957"/>
      <c r="BK120" s="957"/>
      <c r="BL120" s="957"/>
      <c r="BM120" s="957"/>
      <c r="BN120" s="957"/>
      <c r="BO120" s="957"/>
      <c r="BP120" s="958"/>
      <c r="BQ120" s="994">
        <v>2352206</v>
      </c>
      <c r="BR120" s="995"/>
      <c r="BS120" s="995"/>
      <c r="BT120" s="995"/>
      <c r="BU120" s="995"/>
      <c r="BV120" s="995">
        <v>2223389</v>
      </c>
      <c r="BW120" s="995"/>
      <c r="BX120" s="995"/>
      <c r="BY120" s="995"/>
      <c r="BZ120" s="995"/>
      <c r="CA120" s="995">
        <v>2241942</v>
      </c>
      <c r="CB120" s="995"/>
      <c r="CC120" s="995"/>
      <c r="CD120" s="995"/>
      <c r="CE120" s="995"/>
      <c r="CF120" s="1009">
        <v>40.4</v>
      </c>
      <c r="CG120" s="1010"/>
      <c r="CH120" s="1010"/>
      <c r="CI120" s="1010"/>
      <c r="CJ120" s="1010"/>
      <c r="CK120" s="1075" t="s">
        <v>468</v>
      </c>
      <c r="CL120" s="1076"/>
      <c r="CM120" s="1076"/>
      <c r="CN120" s="1076"/>
      <c r="CO120" s="1077"/>
      <c r="CP120" s="1083" t="s">
        <v>469</v>
      </c>
      <c r="CQ120" s="1084"/>
      <c r="CR120" s="1084"/>
      <c r="CS120" s="1084"/>
      <c r="CT120" s="1084"/>
      <c r="CU120" s="1084"/>
      <c r="CV120" s="1084"/>
      <c r="CW120" s="1084"/>
      <c r="CX120" s="1084"/>
      <c r="CY120" s="1084"/>
      <c r="CZ120" s="1084"/>
      <c r="DA120" s="1084"/>
      <c r="DB120" s="1084"/>
      <c r="DC120" s="1084"/>
      <c r="DD120" s="1084"/>
      <c r="DE120" s="1084"/>
      <c r="DF120" s="1085"/>
      <c r="DG120" s="994">
        <v>4563133</v>
      </c>
      <c r="DH120" s="995"/>
      <c r="DI120" s="995"/>
      <c r="DJ120" s="995"/>
      <c r="DK120" s="995"/>
      <c r="DL120" s="995">
        <v>4631859</v>
      </c>
      <c r="DM120" s="995"/>
      <c r="DN120" s="995"/>
      <c r="DO120" s="995"/>
      <c r="DP120" s="995"/>
      <c r="DQ120" s="995">
        <v>4536195</v>
      </c>
      <c r="DR120" s="995"/>
      <c r="DS120" s="995"/>
      <c r="DT120" s="995"/>
      <c r="DU120" s="995"/>
      <c r="DV120" s="996">
        <v>81.7</v>
      </c>
      <c r="DW120" s="996"/>
      <c r="DX120" s="996"/>
      <c r="DY120" s="996"/>
      <c r="DZ120" s="997"/>
    </row>
    <row r="121" spans="1:130" s="246" customFormat="1" ht="26.25" customHeight="1" x14ac:dyDescent="0.15">
      <c r="A121" s="1127"/>
      <c r="B121" s="1014"/>
      <c r="C121" s="1035" t="s">
        <v>470</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1026" t="s">
        <v>459</v>
      </c>
      <c r="AB121" s="1027"/>
      <c r="AC121" s="1027"/>
      <c r="AD121" s="1027"/>
      <c r="AE121" s="1028"/>
      <c r="AF121" s="1029" t="s">
        <v>460</v>
      </c>
      <c r="AG121" s="1027"/>
      <c r="AH121" s="1027"/>
      <c r="AI121" s="1027"/>
      <c r="AJ121" s="1028"/>
      <c r="AK121" s="1029" t="s">
        <v>174</v>
      </c>
      <c r="AL121" s="1027"/>
      <c r="AM121" s="1027"/>
      <c r="AN121" s="1027"/>
      <c r="AO121" s="1028"/>
      <c r="AP121" s="1030" t="s">
        <v>471</v>
      </c>
      <c r="AQ121" s="1031"/>
      <c r="AR121" s="1031"/>
      <c r="AS121" s="1031"/>
      <c r="AT121" s="1032"/>
      <c r="AU121" s="1060"/>
      <c r="AV121" s="1061"/>
      <c r="AW121" s="1061"/>
      <c r="AX121" s="1061"/>
      <c r="AY121" s="1062"/>
      <c r="AZ121" s="1017" t="s">
        <v>472</v>
      </c>
      <c r="BA121" s="1018"/>
      <c r="BB121" s="1018"/>
      <c r="BC121" s="1018"/>
      <c r="BD121" s="1018"/>
      <c r="BE121" s="1018"/>
      <c r="BF121" s="1018"/>
      <c r="BG121" s="1018"/>
      <c r="BH121" s="1018"/>
      <c r="BI121" s="1018"/>
      <c r="BJ121" s="1018"/>
      <c r="BK121" s="1018"/>
      <c r="BL121" s="1018"/>
      <c r="BM121" s="1018"/>
      <c r="BN121" s="1018"/>
      <c r="BO121" s="1018"/>
      <c r="BP121" s="1019"/>
      <c r="BQ121" s="987">
        <v>133025</v>
      </c>
      <c r="BR121" s="988"/>
      <c r="BS121" s="988"/>
      <c r="BT121" s="988"/>
      <c r="BU121" s="988"/>
      <c r="BV121" s="988">
        <v>74503</v>
      </c>
      <c r="BW121" s="988"/>
      <c r="BX121" s="988"/>
      <c r="BY121" s="988"/>
      <c r="BZ121" s="988"/>
      <c r="CA121" s="988">
        <v>30022</v>
      </c>
      <c r="CB121" s="988"/>
      <c r="CC121" s="988"/>
      <c r="CD121" s="988"/>
      <c r="CE121" s="988"/>
      <c r="CF121" s="982">
        <v>0.5</v>
      </c>
      <c r="CG121" s="983"/>
      <c r="CH121" s="983"/>
      <c r="CI121" s="983"/>
      <c r="CJ121" s="983"/>
      <c r="CK121" s="1078"/>
      <c r="CL121" s="1079"/>
      <c r="CM121" s="1079"/>
      <c r="CN121" s="1079"/>
      <c r="CO121" s="1080"/>
      <c r="CP121" s="1088" t="s">
        <v>473</v>
      </c>
      <c r="CQ121" s="1089"/>
      <c r="CR121" s="1089"/>
      <c r="CS121" s="1089"/>
      <c r="CT121" s="1089"/>
      <c r="CU121" s="1089"/>
      <c r="CV121" s="1089"/>
      <c r="CW121" s="1089"/>
      <c r="CX121" s="1089"/>
      <c r="CY121" s="1089"/>
      <c r="CZ121" s="1089"/>
      <c r="DA121" s="1089"/>
      <c r="DB121" s="1089"/>
      <c r="DC121" s="1089"/>
      <c r="DD121" s="1089"/>
      <c r="DE121" s="1089"/>
      <c r="DF121" s="1090"/>
      <c r="DG121" s="987">
        <v>570190</v>
      </c>
      <c r="DH121" s="988"/>
      <c r="DI121" s="988"/>
      <c r="DJ121" s="988"/>
      <c r="DK121" s="988"/>
      <c r="DL121" s="988">
        <v>592781</v>
      </c>
      <c r="DM121" s="988"/>
      <c r="DN121" s="988"/>
      <c r="DO121" s="988"/>
      <c r="DP121" s="988"/>
      <c r="DQ121" s="988">
        <v>607729</v>
      </c>
      <c r="DR121" s="988"/>
      <c r="DS121" s="988"/>
      <c r="DT121" s="988"/>
      <c r="DU121" s="988"/>
      <c r="DV121" s="989">
        <v>10.9</v>
      </c>
      <c r="DW121" s="989"/>
      <c r="DX121" s="989"/>
      <c r="DY121" s="989"/>
      <c r="DZ121" s="990"/>
    </row>
    <row r="122" spans="1:130" s="246" customFormat="1" ht="26.25" customHeight="1" x14ac:dyDescent="0.15">
      <c r="A122" s="1127"/>
      <c r="B122" s="1014"/>
      <c r="C122" s="984" t="s">
        <v>446</v>
      </c>
      <c r="D122" s="985"/>
      <c r="E122" s="985"/>
      <c r="F122" s="985"/>
      <c r="G122" s="985"/>
      <c r="H122" s="985"/>
      <c r="I122" s="985"/>
      <c r="J122" s="985"/>
      <c r="K122" s="985"/>
      <c r="L122" s="985"/>
      <c r="M122" s="985"/>
      <c r="N122" s="985"/>
      <c r="O122" s="985"/>
      <c r="P122" s="985"/>
      <c r="Q122" s="985"/>
      <c r="R122" s="985"/>
      <c r="S122" s="985"/>
      <c r="T122" s="985"/>
      <c r="U122" s="985"/>
      <c r="V122" s="985"/>
      <c r="W122" s="985"/>
      <c r="X122" s="985"/>
      <c r="Y122" s="985"/>
      <c r="Z122" s="986"/>
      <c r="AA122" s="1026" t="s">
        <v>407</v>
      </c>
      <c r="AB122" s="1027"/>
      <c r="AC122" s="1027"/>
      <c r="AD122" s="1027"/>
      <c r="AE122" s="1028"/>
      <c r="AF122" s="1029" t="s">
        <v>459</v>
      </c>
      <c r="AG122" s="1027"/>
      <c r="AH122" s="1027"/>
      <c r="AI122" s="1027"/>
      <c r="AJ122" s="1028"/>
      <c r="AK122" s="1029" t="s">
        <v>407</v>
      </c>
      <c r="AL122" s="1027"/>
      <c r="AM122" s="1027"/>
      <c r="AN122" s="1027"/>
      <c r="AO122" s="1028"/>
      <c r="AP122" s="1030" t="s">
        <v>387</v>
      </c>
      <c r="AQ122" s="1031"/>
      <c r="AR122" s="1031"/>
      <c r="AS122" s="1031"/>
      <c r="AT122" s="1032"/>
      <c r="AU122" s="1060"/>
      <c r="AV122" s="1061"/>
      <c r="AW122" s="1061"/>
      <c r="AX122" s="1061"/>
      <c r="AY122" s="1062"/>
      <c r="AZ122" s="1042" t="s">
        <v>474</v>
      </c>
      <c r="BA122" s="1033"/>
      <c r="BB122" s="1033"/>
      <c r="BC122" s="1033"/>
      <c r="BD122" s="1033"/>
      <c r="BE122" s="1033"/>
      <c r="BF122" s="1033"/>
      <c r="BG122" s="1033"/>
      <c r="BH122" s="1033"/>
      <c r="BI122" s="1033"/>
      <c r="BJ122" s="1033"/>
      <c r="BK122" s="1033"/>
      <c r="BL122" s="1033"/>
      <c r="BM122" s="1033"/>
      <c r="BN122" s="1033"/>
      <c r="BO122" s="1033"/>
      <c r="BP122" s="1034"/>
      <c r="BQ122" s="1065">
        <v>13289321</v>
      </c>
      <c r="BR122" s="1066"/>
      <c r="BS122" s="1066"/>
      <c r="BT122" s="1066"/>
      <c r="BU122" s="1066"/>
      <c r="BV122" s="1066">
        <v>13077022</v>
      </c>
      <c r="BW122" s="1066"/>
      <c r="BX122" s="1066"/>
      <c r="BY122" s="1066"/>
      <c r="BZ122" s="1066"/>
      <c r="CA122" s="1066">
        <v>13039389</v>
      </c>
      <c r="CB122" s="1066"/>
      <c r="CC122" s="1066"/>
      <c r="CD122" s="1066"/>
      <c r="CE122" s="1066"/>
      <c r="CF122" s="1086">
        <v>234.8</v>
      </c>
      <c r="CG122" s="1087"/>
      <c r="CH122" s="1087"/>
      <c r="CI122" s="1087"/>
      <c r="CJ122" s="1087"/>
      <c r="CK122" s="1078"/>
      <c r="CL122" s="1079"/>
      <c r="CM122" s="1079"/>
      <c r="CN122" s="1079"/>
      <c r="CO122" s="1080"/>
      <c r="CP122" s="1088" t="s">
        <v>475</v>
      </c>
      <c r="CQ122" s="1089"/>
      <c r="CR122" s="1089"/>
      <c r="CS122" s="1089"/>
      <c r="CT122" s="1089"/>
      <c r="CU122" s="1089"/>
      <c r="CV122" s="1089"/>
      <c r="CW122" s="1089"/>
      <c r="CX122" s="1089"/>
      <c r="CY122" s="1089"/>
      <c r="CZ122" s="1089"/>
      <c r="DA122" s="1089"/>
      <c r="DB122" s="1089"/>
      <c r="DC122" s="1089"/>
      <c r="DD122" s="1089"/>
      <c r="DE122" s="1089"/>
      <c r="DF122" s="1090"/>
      <c r="DG122" s="987" t="s">
        <v>407</v>
      </c>
      <c r="DH122" s="988"/>
      <c r="DI122" s="988"/>
      <c r="DJ122" s="988"/>
      <c r="DK122" s="988"/>
      <c r="DL122" s="988">
        <v>446980</v>
      </c>
      <c r="DM122" s="988"/>
      <c r="DN122" s="988"/>
      <c r="DO122" s="988"/>
      <c r="DP122" s="988"/>
      <c r="DQ122" s="988">
        <v>573135</v>
      </c>
      <c r="DR122" s="988"/>
      <c r="DS122" s="988"/>
      <c r="DT122" s="988"/>
      <c r="DU122" s="988"/>
      <c r="DV122" s="989">
        <v>10.3</v>
      </c>
      <c r="DW122" s="989"/>
      <c r="DX122" s="989"/>
      <c r="DY122" s="989"/>
      <c r="DZ122" s="990"/>
    </row>
    <row r="123" spans="1:130" s="246" customFormat="1" ht="26.25" customHeight="1" x14ac:dyDescent="0.15">
      <c r="A123" s="1127"/>
      <c r="B123" s="1014"/>
      <c r="C123" s="984" t="s">
        <v>453</v>
      </c>
      <c r="D123" s="985"/>
      <c r="E123" s="985"/>
      <c r="F123" s="985"/>
      <c r="G123" s="985"/>
      <c r="H123" s="985"/>
      <c r="I123" s="985"/>
      <c r="J123" s="985"/>
      <c r="K123" s="985"/>
      <c r="L123" s="985"/>
      <c r="M123" s="985"/>
      <c r="N123" s="985"/>
      <c r="O123" s="985"/>
      <c r="P123" s="985"/>
      <c r="Q123" s="985"/>
      <c r="R123" s="985"/>
      <c r="S123" s="985"/>
      <c r="T123" s="985"/>
      <c r="U123" s="985"/>
      <c r="V123" s="985"/>
      <c r="W123" s="985"/>
      <c r="X123" s="985"/>
      <c r="Y123" s="985"/>
      <c r="Z123" s="986"/>
      <c r="AA123" s="1026" t="s">
        <v>462</v>
      </c>
      <c r="AB123" s="1027"/>
      <c r="AC123" s="1027"/>
      <c r="AD123" s="1027"/>
      <c r="AE123" s="1028"/>
      <c r="AF123" s="1029" t="s">
        <v>407</v>
      </c>
      <c r="AG123" s="1027"/>
      <c r="AH123" s="1027"/>
      <c r="AI123" s="1027"/>
      <c r="AJ123" s="1028"/>
      <c r="AK123" s="1029" t="s">
        <v>407</v>
      </c>
      <c r="AL123" s="1027"/>
      <c r="AM123" s="1027"/>
      <c r="AN123" s="1027"/>
      <c r="AO123" s="1028"/>
      <c r="AP123" s="1030" t="s">
        <v>476</v>
      </c>
      <c r="AQ123" s="1031"/>
      <c r="AR123" s="1031"/>
      <c r="AS123" s="1031"/>
      <c r="AT123" s="1032"/>
      <c r="AU123" s="1063"/>
      <c r="AV123" s="1064"/>
      <c r="AW123" s="1064"/>
      <c r="AX123" s="1064"/>
      <c r="AY123" s="1064"/>
      <c r="AZ123" s="277" t="s">
        <v>188</v>
      </c>
      <c r="BA123" s="277"/>
      <c r="BB123" s="277"/>
      <c r="BC123" s="277"/>
      <c r="BD123" s="277"/>
      <c r="BE123" s="277"/>
      <c r="BF123" s="277"/>
      <c r="BG123" s="277"/>
      <c r="BH123" s="277"/>
      <c r="BI123" s="277"/>
      <c r="BJ123" s="277"/>
      <c r="BK123" s="277"/>
      <c r="BL123" s="277"/>
      <c r="BM123" s="277"/>
      <c r="BN123" s="277"/>
      <c r="BO123" s="1043" t="s">
        <v>477</v>
      </c>
      <c r="BP123" s="1074"/>
      <c r="BQ123" s="1133">
        <v>15774552</v>
      </c>
      <c r="BR123" s="1134"/>
      <c r="BS123" s="1134"/>
      <c r="BT123" s="1134"/>
      <c r="BU123" s="1134"/>
      <c r="BV123" s="1134">
        <v>15374914</v>
      </c>
      <c r="BW123" s="1134"/>
      <c r="BX123" s="1134"/>
      <c r="BY123" s="1134"/>
      <c r="BZ123" s="1134"/>
      <c r="CA123" s="1134">
        <v>15311353</v>
      </c>
      <c r="CB123" s="1134"/>
      <c r="CC123" s="1134"/>
      <c r="CD123" s="1134"/>
      <c r="CE123" s="1134"/>
      <c r="CF123" s="1067"/>
      <c r="CG123" s="1068"/>
      <c r="CH123" s="1068"/>
      <c r="CI123" s="1068"/>
      <c r="CJ123" s="1069"/>
      <c r="CK123" s="1078"/>
      <c r="CL123" s="1079"/>
      <c r="CM123" s="1079"/>
      <c r="CN123" s="1079"/>
      <c r="CO123" s="1080"/>
      <c r="CP123" s="1088" t="s">
        <v>401</v>
      </c>
      <c r="CQ123" s="1089"/>
      <c r="CR123" s="1089"/>
      <c r="CS123" s="1089"/>
      <c r="CT123" s="1089"/>
      <c r="CU123" s="1089"/>
      <c r="CV123" s="1089"/>
      <c r="CW123" s="1089"/>
      <c r="CX123" s="1089"/>
      <c r="CY123" s="1089"/>
      <c r="CZ123" s="1089"/>
      <c r="DA123" s="1089"/>
      <c r="DB123" s="1089"/>
      <c r="DC123" s="1089"/>
      <c r="DD123" s="1089"/>
      <c r="DE123" s="1089"/>
      <c r="DF123" s="1090"/>
      <c r="DG123" s="1026" t="s">
        <v>478</v>
      </c>
      <c r="DH123" s="1027"/>
      <c r="DI123" s="1027"/>
      <c r="DJ123" s="1027"/>
      <c r="DK123" s="1028"/>
      <c r="DL123" s="1029" t="s">
        <v>459</v>
      </c>
      <c r="DM123" s="1027"/>
      <c r="DN123" s="1027"/>
      <c r="DO123" s="1027"/>
      <c r="DP123" s="1028"/>
      <c r="DQ123" s="1029" t="s">
        <v>460</v>
      </c>
      <c r="DR123" s="1027"/>
      <c r="DS123" s="1027"/>
      <c r="DT123" s="1027"/>
      <c r="DU123" s="1028"/>
      <c r="DV123" s="1030" t="s">
        <v>479</v>
      </c>
      <c r="DW123" s="1031"/>
      <c r="DX123" s="1031"/>
      <c r="DY123" s="1031"/>
      <c r="DZ123" s="1032"/>
    </row>
    <row r="124" spans="1:130" s="246" customFormat="1" ht="26.25" customHeight="1" thickBot="1" x14ac:dyDescent="0.2">
      <c r="A124" s="1127"/>
      <c r="B124" s="1014"/>
      <c r="C124" s="984" t="s">
        <v>456</v>
      </c>
      <c r="D124" s="985"/>
      <c r="E124" s="985"/>
      <c r="F124" s="985"/>
      <c r="G124" s="985"/>
      <c r="H124" s="985"/>
      <c r="I124" s="985"/>
      <c r="J124" s="985"/>
      <c r="K124" s="985"/>
      <c r="L124" s="985"/>
      <c r="M124" s="985"/>
      <c r="N124" s="985"/>
      <c r="O124" s="985"/>
      <c r="P124" s="985"/>
      <c r="Q124" s="985"/>
      <c r="R124" s="985"/>
      <c r="S124" s="985"/>
      <c r="T124" s="985"/>
      <c r="U124" s="985"/>
      <c r="V124" s="985"/>
      <c r="W124" s="985"/>
      <c r="X124" s="985"/>
      <c r="Y124" s="985"/>
      <c r="Z124" s="986"/>
      <c r="AA124" s="1026" t="s">
        <v>480</v>
      </c>
      <c r="AB124" s="1027"/>
      <c r="AC124" s="1027"/>
      <c r="AD124" s="1027"/>
      <c r="AE124" s="1028"/>
      <c r="AF124" s="1029" t="s">
        <v>432</v>
      </c>
      <c r="AG124" s="1027"/>
      <c r="AH124" s="1027"/>
      <c r="AI124" s="1027"/>
      <c r="AJ124" s="1028"/>
      <c r="AK124" s="1029" t="s">
        <v>432</v>
      </c>
      <c r="AL124" s="1027"/>
      <c r="AM124" s="1027"/>
      <c r="AN124" s="1027"/>
      <c r="AO124" s="1028"/>
      <c r="AP124" s="1030" t="s">
        <v>460</v>
      </c>
      <c r="AQ124" s="1031"/>
      <c r="AR124" s="1031"/>
      <c r="AS124" s="1031"/>
      <c r="AT124" s="1032"/>
      <c r="AU124" s="1129" t="s">
        <v>481</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v>92.4</v>
      </c>
      <c r="BR124" s="1096"/>
      <c r="BS124" s="1096"/>
      <c r="BT124" s="1096"/>
      <c r="BU124" s="1096"/>
      <c r="BV124" s="1096">
        <v>90.8</v>
      </c>
      <c r="BW124" s="1096"/>
      <c r="BX124" s="1096"/>
      <c r="BY124" s="1096"/>
      <c r="BZ124" s="1096"/>
      <c r="CA124" s="1096">
        <v>103.2</v>
      </c>
      <c r="CB124" s="1096"/>
      <c r="CC124" s="1096"/>
      <c r="CD124" s="1096"/>
      <c r="CE124" s="1096"/>
      <c r="CF124" s="1097"/>
      <c r="CG124" s="1098"/>
      <c r="CH124" s="1098"/>
      <c r="CI124" s="1098"/>
      <c r="CJ124" s="1099"/>
      <c r="CK124" s="1081"/>
      <c r="CL124" s="1081"/>
      <c r="CM124" s="1081"/>
      <c r="CN124" s="1081"/>
      <c r="CO124" s="1082"/>
      <c r="CP124" s="1088" t="s">
        <v>482</v>
      </c>
      <c r="CQ124" s="1089"/>
      <c r="CR124" s="1089"/>
      <c r="CS124" s="1089"/>
      <c r="CT124" s="1089"/>
      <c r="CU124" s="1089"/>
      <c r="CV124" s="1089"/>
      <c r="CW124" s="1089"/>
      <c r="CX124" s="1089"/>
      <c r="CY124" s="1089"/>
      <c r="CZ124" s="1089"/>
      <c r="DA124" s="1089"/>
      <c r="DB124" s="1089"/>
      <c r="DC124" s="1089"/>
      <c r="DD124" s="1089"/>
      <c r="DE124" s="1089"/>
      <c r="DF124" s="1090"/>
      <c r="DG124" s="1073">
        <v>1017114</v>
      </c>
      <c r="DH124" s="1052"/>
      <c r="DI124" s="1052"/>
      <c r="DJ124" s="1052"/>
      <c r="DK124" s="1053"/>
      <c r="DL124" s="1051" t="s">
        <v>478</v>
      </c>
      <c r="DM124" s="1052"/>
      <c r="DN124" s="1052"/>
      <c r="DO124" s="1052"/>
      <c r="DP124" s="1053"/>
      <c r="DQ124" s="1051" t="s">
        <v>387</v>
      </c>
      <c r="DR124" s="1052"/>
      <c r="DS124" s="1052"/>
      <c r="DT124" s="1052"/>
      <c r="DU124" s="1053"/>
      <c r="DV124" s="1054" t="s">
        <v>461</v>
      </c>
      <c r="DW124" s="1055"/>
      <c r="DX124" s="1055"/>
      <c r="DY124" s="1055"/>
      <c r="DZ124" s="1056"/>
    </row>
    <row r="125" spans="1:130" s="246" customFormat="1" ht="26.25" customHeight="1" x14ac:dyDescent="0.15">
      <c r="A125" s="1127"/>
      <c r="B125" s="1014"/>
      <c r="C125" s="984" t="s">
        <v>458</v>
      </c>
      <c r="D125" s="985"/>
      <c r="E125" s="985"/>
      <c r="F125" s="985"/>
      <c r="G125" s="985"/>
      <c r="H125" s="985"/>
      <c r="I125" s="985"/>
      <c r="J125" s="985"/>
      <c r="K125" s="985"/>
      <c r="L125" s="985"/>
      <c r="M125" s="985"/>
      <c r="N125" s="985"/>
      <c r="O125" s="985"/>
      <c r="P125" s="985"/>
      <c r="Q125" s="985"/>
      <c r="R125" s="985"/>
      <c r="S125" s="985"/>
      <c r="T125" s="985"/>
      <c r="U125" s="985"/>
      <c r="V125" s="985"/>
      <c r="W125" s="985"/>
      <c r="X125" s="985"/>
      <c r="Y125" s="985"/>
      <c r="Z125" s="986"/>
      <c r="AA125" s="1026" t="s">
        <v>432</v>
      </c>
      <c r="AB125" s="1027"/>
      <c r="AC125" s="1027"/>
      <c r="AD125" s="1027"/>
      <c r="AE125" s="1028"/>
      <c r="AF125" s="1029" t="s">
        <v>483</v>
      </c>
      <c r="AG125" s="1027"/>
      <c r="AH125" s="1027"/>
      <c r="AI125" s="1027"/>
      <c r="AJ125" s="1028"/>
      <c r="AK125" s="1029" t="s">
        <v>407</v>
      </c>
      <c r="AL125" s="1027"/>
      <c r="AM125" s="1027"/>
      <c r="AN125" s="1027"/>
      <c r="AO125" s="1028"/>
      <c r="AP125" s="1030" t="s">
        <v>462</v>
      </c>
      <c r="AQ125" s="1031"/>
      <c r="AR125" s="1031"/>
      <c r="AS125" s="1031"/>
      <c r="AT125" s="1032"/>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91" t="s">
        <v>484</v>
      </c>
      <c r="CL125" s="1076"/>
      <c r="CM125" s="1076"/>
      <c r="CN125" s="1076"/>
      <c r="CO125" s="1077"/>
      <c r="CP125" s="1008" t="s">
        <v>485</v>
      </c>
      <c r="CQ125" s="957"/>
      <c r="CR125" s="957"/>
      <c r="CS125" s="957"/>
      <c r="CT125" s="957"/>
      <c r="CU125" s="957"/>
      <c r="CV125" s="957"/>
      <c r="CW125" s="957"/>
      <c r="CX125" s="957"/>
      <c r="CY125" s="957"/>
      <c r="CZ125" s="957"/>
      <c r="DA125" s="957"/>
      <c r="DB125" s="957"/>
      <c r="DC125" s="957"/>
      <c r="DD125" s="957"/>
      <c r="DE125" s="957"/>
      <c r="DF125" s="958"/>
      <c r="DG125" s="994" t="s">
        <v>461</v>
      </c>
      <c r="DH125" s="995"/>
      <c r="DI125" s="995"/>
      <c r="DJ125" s="995"/>
      <c r="DK125" s="995"/>
      <c r="DL125" s="995" t="s">
        <v>432</v>
      </c>
      <c r="DM125" s="995"/>
      <c r="DN125" s="995"/>
      <c r="DO125" s="995"/>
      <c r="DP125" s="995"/>
      <c r="DQ125" s="995" t="s">
        <v>432</v>
      </c>
      <c r="DR125" s="995"/>
      <c r="DS125" s="995"/>
      <c r="DT125" s="995"/>
      <c r="DU125" s="995"/>
      <c r="DV125" s="996" t="s">
        <v>174</v>
      </c>
      <c r="DW125" s="996"/>
      <c r="DX125" s="996"/>
      <c r="DY125" s="996"/>
      <c r="DZ125" s="997"/>
    </row>
    <row r="126" spans="1:130" s="246" customFormat="1" ht="26.25" customHeight="1" thickBot="1" x14ac:dyDescent="0.2">
      <c r="A126" s="1127"/>
      <c r="B126" s="1014"/>
      <c r="C126" s="984" t="s">
        <v>464</v>
      </c>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6"/>
      <c r="AA126" s="1026" t="s">
        <v>459</v>
      </c>
      <c r="AB126" s="1027"/>
      <c r="AC126" s="1027"/>
      <c r="AD126" s="1027"/>
      <c r="AE126" s="1028"/>
      <c r="AF126" s="1029" t="s">
        <v>432</v>
      </c>
      <c r="AG126" s="1027"/>
      <c r="AH126" s="1027"/>
      <c r="AI126" s="1027"/>
      <c r="AJ126" s="1028"/>
      <c r="AK126" s="1029" t="s">
        <v>486</v>
      </c>
      <c r="AL126" s="1027"/>
      <c r="AM126" s="1027"/>
      <c r="AN126" s="1027"/>
      <c r="AO126" s="1028"/>
      <c r="AP126" s="1030" t="s">
        <v>387</v>
      </c>
      <c r="AQ126" s="1031"/>
      <c r="AR126" s="1031"/>
      <c r="AS126" s="1031"/>
      <c r="AT126" s="103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92"/>
      <c r="CL126" s="1079"/>
      <c r="CM126" s="1079"/>
      <c r="CN126" s="1079"/>
      <c r="CO126" s="1080"/>
      <c r="CP126" s="1017" t="s">
        <v>487</v>
      </c>
      <c r="CQ126" s="1018"/>
      <c r="CR126" s="1018"/>
      <c r="CS126" s="1018"/>
      <c r="CT126" s="1018"/>
      <c r="CU126" s="1018"/>
      <c r="CV126" s="1018"/>
      <c r="CW126" s="1018"/>
      <c r="CX126" s="1018"/>
      <c r="CY126" s="1018"/>
      <c r="CZ126" s="1018"/>
      <c r="DA126" s="1018"/>
      <c r="DB126" s="1018"/>
      <c r="DC126" s="1018"/>
      <c r="DD126" s="1018"/>
      <c r="DE126" s="1018"/>
      <c r="DF126" s="1019"/>
      <c r="DG126" s="987" t="s">
        <v>476</v>
      </c>
      <c r="DH126" s="988"/>
      <c r="DI126" s="988"/>
      <c r="DJ126" s="988"/>
      <c r="DK126" s="988"/>
      <c r="DL126" s="988" t="s">
        <v>460</v>
      </c>
      <c r="DM126" s="988"/>
      <c r="DN126" s="988"/>
      <c r="DO126" s="988"/>
      <c r="DP126" s="988"/>
      <c r="DQ126" s="988" t="s">
        <v>462</v>
      </c>
      <c r="DR126" s="988"/>
      <c r="DS126" s="988"/>
      <c r="DT126" s="988"/>
      <c r="DU126" s="988"/>
      <c r="DV126" s="989" t="s">
        <v>465</v>
      </c>
      <c r="DW126" s="989"/>
      <c r="DX126" s="989"/>
      <c r="DY126" s="989"/>
      <c r="DZ126" s="990"/>
    </row>
    <row r="127" spans="1:130" s="246" customFormat="1" ht="26.25" customHeight="1" x14ac:dyDescent="0.15">
      <c r="A127" s="1128"/>
      <c r="B127" s="1016"/>
      <c r="C127" s="1070" t="s">
        <v>488</v>
      </c>
      <c r="D127" s="1071"/>
      <c r="E127" s="1071"/>
      <c r="F127" s="1071"/>
      <c r="G127" s="1071"/>
      <c r="H127" s="1071"/>
      <c r="I127" s="1071"/>
      <c r="J127" s="1071"/>
      <c r="K127" s="1071"/>
      <c r="L127" s="1071"/>
      <c r="M127" s="1071"/>
      <c r="N127" s="1071"/>
      <c r="O127" s="1071"/>
      <c r="P127" s="1071"/>
      <c r="Q127" s="1071"/>
      <c r="R127" s="1071"/>
      <c r="S127" s="1071"/>
      <c r="T127" s="1071"/>
      <c r="U127" s="1071"/>
      <c r="V127" s="1071"/>
      <c r="W127" s="1071"/>
      <c r="X127" s="1071"/>
      <c r="Y127" s="1071"/>
      <c r="Z127" s="1072"/>
      <c r="AA127" s="1026">
        <v>958</v>
      </c>
      <c r="AB127" s="1027"/>
      <c r="AC127" s="1027"/>
      <c r="AD127" s="1027"/>
      <c r="AE127" s="1028"/>
      <c r="AF127" s="1029">
        <v>770</v>
      </c>
      <c r="AG127" s="1027"/>
      <c r="AH127" s="1027"/>
      <c r="AI127" s="1027"/>
      <c r="AJ127" s="1028"/>
      <c r="AK127" s="1029">
        <v>690</v>
      </c>
      <c r="AL127" s="1027"/>
      <c r="AM127" s="1027"/>
      <c r="AN127" s="1027"/>
      <c r="AO127" s="1028"/>
      <c r="AP127" s="1030">
        <v>0</v>
      </c>
      <c r="AQ127" s="1031"/>
      <c r="AR127" s="1031"/>
      <c r="AS127" s="1031"/>
      <c r="AT127" s="1032"/>
      <c r="AU127" s="282"/>
      <c r="AV127" s="282"/>
      <c r="AW127" s="282"/>
      <c r="AX127" s="1100" t="s">
        <v>489</v>
      </c>
      <c r="AY127" s="1101"/>
      <c r="AZ127" s="1101"/>
      <c r="BA127" s="1101"/>
      <c r="BB127" s="1101"/>
      <c r="BC127" s="1101"/>
      <c r="BD127" s="1101"/>
      <c r="BE127" s="1102"/>
      <c r="BF127" s="1103" t="s">
        <v>490</v>
      </c>
      <c r="BG127" s="1101"/>
      <c r="BH127" s="1101"/>
      <c r="BI127" s="1101"/>
      <c r="BJ127" s="1101"/>
      <c r="BK127" s="1101"/>
      <c r="BL127" s="1102"/>
      <c r="BM127" s="1103" t="s">
        <v>491</v>
      </c>
      <c r="BN127" s="1101"/>
      <c r="BO127" s="1101"/>
      <c r="BP127" s="1101"/>
      <c r="BQ127" s="1101"/>
      <c r="BR127" s="1101"/>
      <c r="BS127" s="1102"/>
      <c r="BT127" s="1103" t="s">
        <v>492</v>
      </c>
      <c r="BU127" s="1101"/>
      <c r="BV127" s="1101"/>
      <c r="BW127" s="1101"/>
      <c r="BX127" s="1101"/>
      <c r="BY127" s="1101"/>
      <c r="BZ127" s="1125"/>
      <c r="CA127" s="282"/>
      <c r="CB127" s="282"/>
      <c r="CC127" s="282"/>
      <c r="CD127" s="283"/>
      <c r="CE127" s="283"/>
      <c r="CF127" s="283"/>
      <c r="CG127" s="280"/>
      <c r="CH127" s="280"/>
      <c r="CI127" s="280"/>
      <c r="CJ127" s="281"/>
      <c r="CK127" s="1092"/>
      <c r="CL127" s="1079"/>
      <c r="CM127" s="1079"/>
      <c r="CN127" s="1079"/>
      <c r="CO127" s="1080"/>
      <c r="CP127" s="1017" t="s">
        <v>493</v>
      </c>
      <c r="CQ127" s="1018"/>
      <c r="CR127" s="1018"/>
      <c r="CS127" s="1018"/>
      <c r="CT127" s="1018"/>
      <c r="CU127" s="1018"/>
      <c r="CV127" s="1018"/>
      <c r="CW127" s="1018"/>
      <c r="CX127" s="1018"/>
      <c r="CY127" s="1018"/>
      <c r="CZ127" s="1018"/>
      <c r="DA127" s="1018"/>
      <c r="DB127" s="1018"/>
      <c r="DC127" s="1018"/>
      <c r="DD127" s="1018"/>
      <c r="DE127" s="1018"/>
      <c r="DF127" s="1019"/>
      <c r="DG127" s="987" t="s">
        <v>407</v>
      </c>
      <c r="DH127" s="988"/>
      <c r="DI127" s="988"/>
      <c r="DJ127" s="988"/>
      <c r="DK127" s="988"/>
      <c r="DL127" s="988" t="s">
        <v>459</v>
      </c>
      <c r="DM127" s="988"/>
      <c r="DN127" s="988"/>
      <c r="DO127" s="988"/>
      <c r="DP127" s="988"/>
      <c r="DQ127" s="988" t="s">
        <v>407</v>
      </c>
      <c r="DR127" s="988"/>
      <c r="DS127" s="988"/>
      <c r="DT127" s="988"/>
      <c r="DU127" s="988"/>
      <c r="DV127" s="989" t="s">
        <v>407</v>
      </c>
      <c r="DW127" s="989"/>
      <c r="DX127" s="989"/>
      <c r="DY127" s="989"/>
      <c r="DZ127" s="990"/>
    </row>
    <row r="128" spans="1:130" s="246" customFormat="1" ht="26.25" customHeight="1" thickBot="1" x14ac:dyDescent="0.2">
      <c r="A128" s="1111" t="s">
        <v>494</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495</v>
      </c>
      <c r="X128" s="1113"/>
      <c r="Y128" s="1113"/>
      <c r="Z128" s="1114"/>
      <c r="AA128" s="1115">
        <v>18710</v>
      </c>
      <c r="AB128" s="1116"/>
      <c r="AC128" s="1116"/>
      <c r="AD128" s="1116"/>
      <c r="AE128" s="1117"/>
      <c r="AF128" s="1118" t="s">
        <v>407</v>
      </c>
      <c r="AG128" s="1116"/>
      <c r="AH128" s="1116"/>
      <c r="AI128" s="1116"/>
      <c r="AJ128" s="1117"/>
      <c r="AK128" s="1118">
        <v>4207</v>
      </c>
      <c r="AL128" s="1116"/>
      <c r="AM128" s="1116"/>
      <c r="AN128" s="1116"/>
      <c r="AO128" s="1117"/>
      <c r="AP128" s="1119"/>
      <c r="AQ128" s="1120"/>
      <c r="AR128" s="1120"/>
      <c r="AS128" s="1120"/>
      <c r="AT128" s="1121"/>
      <c r="AU128" s="282"/>
      <c r="AV128" s="282"/>
      <c r="AW128" s="282"/>
      <c r="AX128" s="956" t="s">
        <v>496</v>
      </c>
      <c r="AY128" s="957"/>
      <c r="AZ128" s="957"/>
      <c r="BA128" s="957"/>
      <c r="BB128" s="957"/>
      <c r="BC128" s="957"/>
      <c r="BD128" s="957"/>
      <c r="BE128" s="958"/>
      <c r="BF128" s="1122" t="s">
        <v>486</v>
      </c>
      <c r="BG128" s="1123"/>
      <c r="BH128" s="1123"/>
      <c r="BI128" s="1123"/>
      <c r="BJ128" s="1123"/>
      <c r="BK128" s="1123"/>
      <c r="BL128" s="1124"/>
      <c r="BM128" s="1122">
        <v>14.14</v>
      </c>
      <c r="BN128" s="1123"/>
      <c r="BO128" s="1123"/>
      <c r="BP128" s="1123"/>
      <c r="BQ128" s="1123"/>
      <c r="BR128" s="1123"/>
      <c r="BS128" s="1124"/>
      <c r="BT128" s="1122">
        <v>20</v>
      </c>
      <c r="BU128" s="1123"/>
      <c r="BV128" s="1123"/>
      <c r="BW128" s="1123"/>
      <c r="BX128" s="1123"/>
      <c r="BY128" s="1123"/>
      <c r="BZ128" s="1147"/>
      <c r="CA128" s="283"/>
      <c r="CB128" s="283"/>
      <c r="CC128" s="283"/>
      <c r="CD128" s="283"/>
      <c r="CE128" s="283"/>
      <c r="CF128" s="283"/>
      <c r="CG128" s="280"/>
      <c r="CH128" s="280"/>
      <c r="CI128" s="280"/>
      <c r="CJ128" s="281"/>
      <c r="CK128" s="1093"/>
      <c r="CL128" s="1094"/>
      <c r="CM128" s="1094"/>
      <c r="CN128" s="1094"/>
      <c r="CO128" s="1095"/>
      <c r="CP128" s="1104" t="s">
        <v>497</v>
      </c>
      <c r="CQ128" s="1105"/>
      <c r="CR128" s="1105"/>
      <c r="CS128" s="1105"/>
      <c r="CT128" s="1105"/>
      <c r="CU128" s="1105"/>
      <c r="CV128" s="1105"/>
      <c r="CW128" s="1105"/>
      <c r="CX128" s="1105"/>
      <c r="CY128" s="1105"/>
      <c r="CZ128" s="1105"/>
      <c r="DA128" s="1105"/>
      <c r="DB128" s="1105"/>
      <c r="DC128" s="1105"/>
      <c r="DD128" s="1105"/>
      <c r="DE128" s="1105"/>
      <c r="DF128" s="1106"/>
      <c r="DG128" s="1107" t="s">
        <v>432</v>
      </c>
      <c r="DH128" s="1108"/>
      <c r="DI128" s="1108"/>
      <c r="DJ128" s="1108"/>
      <c r="DK128" s="1108"/>
      <c r="DL128" s="1108" t="s">
        <v>407</v>
      </c>
      <c r="DM128" s="1108"/>
      <c r="DN128" s="1108"/>
      <c r="DO128" s="1108"/>
      <c r="DP128" s="1108"/>
      <c r="DQ128" s="1108" t="s">
        <v>387</v>
      </c>
      <c r="DR128" s="1108"/>
      <c r="DS128" s="1108"/>
      <c r="DT128" s="1108"/>
      <c r="DU128" s="1108"/>
      <c r="DV128" s="1109" t="s">
        <v>461</v>
      </c>
      <c r="DW128" s="1109"/>
      <c r="DX128" s="1109"/>
      <c r="DY128" s="1109"/>
      <c r="DZ128" s="1110"/>
    </row>
    <row r="129" spans="1:131" s="24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41" t="s">
        <v>498</v>
      </c>
      <c r="X129" s="1142"/>
      <c r="Y129" s="1142"/>
      <c r="Z129" s="1143"/>
      <c r="AA129" s="1026">
        <v>6956365</v>
      </c>
      <c r="AB129" s="1027"/>
      <c r="AC129" s="1027"/>
      <c r="AD129" s="1027"/>
      <c r="AE129" s="1028"/>
      <c r="AF129" s="1029">
        <v>6808441</v>
      </c>
      <c r="AG129" s="1027"/>
      <c r="AH129" s="1027"/>
      <c r="AI129" s="1027"/>
      <c r="AJ129" s="1028"/>
      <c r="AK129" s="1029">
        <v>6744272</v>
      </c>
      <c r="AL129" s="1027"/>
      <c r="AM129" s="1027"/>
      <c r="AN129" s="1027"/>
      <c r="AO129" s="1028"/>
      <c r="AP129" s="1144"/>
      <c r="AQ129" s="1145"/>
      <c r="AR129" s="1145"/>
      <c r="AS129" s="1145"/>
      <c r="AT129" s="1146"/>
      <c r="AU129" s="284"/>
      <c r="AV129" s="284"/>
      <c r="AW129" s="284"/>
      <c r="AX129" s="1135" t="s">
        <v>499</v>
      </c>
      <c r="AY129" s="1018"/>
      <c r="AZ129" s="1018"/>
      <c r="BA129" s="1018"/>
      <c r="BB129" s="1018"/>
      <c r="BC129" s="1018"/>
      <c r="BD129" s="1018"/>
      <c r="BE129" s="1019"/>
      <c r="BF129" s="1136" t="s">
        <v>465</v>
      </c>
      <c r="BG129" s="1137"/>
      <c r="BH129" s="1137"/>
      <c r="BI129" s="1137"/>
      <c r="BJ129" s="1137"/>
      <c r="BK129" s="1137"/>
      <c r="BL129" s="1138"/>
      <c r="BM129" s="1136">
        <v>19.14</v>
      </c>
      <c r="BN129" s="1137"/>
      <c r="BO129" s="1137"/>
      <c r="BP129" s="1137"/>
      <c r="BQ129" s="1137"/>
      <c r="BR129" s="1137"/>
      <c r="BS129" s="1138"/>
      <c r="BT129" s="1136">
        <v>30</v>
      </c>
      <c r="BU129" s="1139"/>
      <c r="BV129" s="1139"/>
      <c r="BW129" s="1139"/>
      <c r="BX129" s="1139"/>
      <c r="BY129" s="1139"/>
      <c r="BZ129" s="1140"/>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98" t="s">
        <v>500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41" t="s">
        <v>501</v>
      </c>
      <c r="X130" s="1142"/>
      <c r="Y130" s="1142"/>
      <c r="Z130" s="1143"/>
      <c r="AA130" s="1026">
        <v>1200251</v>
      </c>
      <c r="AB130" s="1027"/>
      <c r="AC130" s="1027"/>
      <c r="AD130" s="1027"/>
      <c r="AE130" s="1028"/>
      <c r="AF130" s="1029">
        <v>1204222</v>
      </c>
      <c r="AG130" s="1027"/>
      <c r="AH130" s="1027"/>
      <c r="AI130" s="1027"/>
      <c r="AJ130" s="1028"/>
      <c r="AK130" s="1029">
        <v>1189793</v>
      </c>
      <c r="AL130" s="1027"/>
      <c r="AM130" s="1027"/>
      <c r="AN130" s="1027"/>
      <c r="AO130" s="1028"/>
      <c r="AP130" s="1144"/>
      <c r="AQ130" s="1145"/>
      <c r="AR130" s="1145"/>
      <c r="AS130" s="1145"/>
      <c r="AT130" s="1146"/>
      <c r="AU130" s="284"/>
      <c r="AV130" s="284"/>
      <c r="AW130" s="284"/>
      <c r="AX130" s="1135" t="s">
        <v>502</v>
      </c>
      <c r="AY130" s="1018"/>
      <c r="AZ130" s="1018"/>
      <c r="BA130" s="1018"/>
      <c r="BB130" s="1018"/>
      <c r="BC130" s="1018"/>
      <c r="BD130" s="1018"/>
      <c r="BE130" s="1019"/>
      <c r="BF130" s="1172">
        <v>10.9</v>
      </c>
      <c r="BG130" s="1173"/>
      <c r="BH130" s="1173"/>
      <c r="BI130" s="1173"/>
      <c r="BJ130" s="1173"/>
      <c r="BK130" s="1173"/>
      <c r="BL130" s="1174"/>
      <c r="BM130" s="1172">
        <v>25</v>
      </c>
      <c r="BN130" s="1173"/>
      <c r="BO130" s="1173"/>
      <c r="BP130" s="1173"/>
      <c r="BQ130" s="1173"/>
      <c r="BR130" s="1173"/>
      <c r="BS130" s="1174"/>
      <c r="BT130" s="1172">
        <v>35</v>
      </c>
      <c r="BU130" s="1175"/>
      <c r="BV130" s="1175"/>
      <c r="BW130" s="1175"/>
      <c r="BX130" s="1175"/>
      <c r="BY130" s="1175"/>
      <c r="BZ130" s="117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77"/>
      <c r="B131" s="1178"/>
      <c r="C131" s="1178"/>
      <c r="D131" s="1178"/>
      <c r="E131" s="1178"/>
      <c r="F131" s="1178"/>
      <c r="G131" s="1178"/>
      <c r="H131" s="1178"/>
      <c r="I131" s="1178"/>
      <c r="J131" s="1178"/>
      <c r="K131" s="1178"/>
      <c r="L131" s="1178"/>
      <c r="M131" s="1178"/>
      <c r="N131" s="1178"/>
      <c r="O131" s="1178"/>
      <c r="P131" s="1178"/>
      <c r="Q131" s="1178"/>
      <c r="R131" s="1178"/>
      <c r="S131" s="1178"/>
      <c r="T131" s="1178"/>
      <c r="U131" s="1178"/>
      <c r="V131" s="1178"/>
      <c r="W131" s="1179" t="s">
        <v>503</v>
      </c>
      <c r="X131" s="1180"/>
      <c r="Y131" s="1180"/>
      <c r="Z131" s="1181"/>
      <c r="AA131" s="1073">
        <v>5756114</v>
      </c>
      <c r="AB131" s="1052"/>
      <c r="AC131" s="1052"/>
      <c r="AD131" s="1052"/>
      <c r="AE131" s="1053"/>
      <c r="AF131" s="1051">
        <v>5604219</v>
      </c>
      <c r="AG131" s="1052"/>
      <c r="AH131" s="1052"/>
      <c r="AI131" s="1052"/>
      <c r="AJ131" s="1053"/>
      <c r="AK131" s="1051">
        <v>5554479</v>
      </c>
      <c r="AL131" s="1052"/>
      <c r="AM131" s="1052"/>
      <c r="AN131" s="1052"/>
      <c r="AO131" s="1053"/>
      <c r="AP131" s="1182"/>
      <c r="AQ131" s="1183"/>
      <c r="AR131" s="1183"/>
      <c r="AS131" s="1183"/>
      <c r="AT131" s="1184"/>
      <c r="AU131" s="284"/>
      <c r="AV131" s="284"/>
      <c r="AW131" s="284"/>
      <c r="AX131" s="1154" t="s">
        <v>504</v>
      </c>
      <c r="AY131" s="1105"/>
      <c r="AZ131" s="1105"/>
      <c r="BA131" s="1105"/>
      <c r="BB131" s="1105"/>
      <c r="BC131" s="1105"/>
      <c r="BD131" s="1105"/>
      <c r="BE131" s="1106"/>
      <c r="BF131" s="1155">
        <v>103.2</v>
      </c>
      <c r="BG131" s="1156"/>
      <c r="BH131" s="1156"/>
      <c r="BI131" s="1156"/>
      <c r="BJ131" s="1156"/>
      <c r="BK131" s="1156"/>
      <c r="BL131" s="1157"/>
      <c r="BM131" s="1155">
        <v>350</v>
      </c>
      <c r="BN131" s="1156"/>
      <c r="BO131" s="1156"/>
      <c r="BP131" s="1156"/>
      <c r="BQ131" s="1156"/>
      <c r="BR131" s="1156"/>
      <c r="BS131" s="1157"/>
      <c r="BT131" s="1158"/>
      <c r="BU131" s="1159"/>
      <c r="BV131" s="1159"/>
      <c r="BW131" s="1159"/>
      <c r="BX131" s="1159"/>
      <c r="BY131" s="1159"/>
      <c r="BZ131" s="1160"/>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61" t="s">
        <v>505</v>
      </c>
      <c r="B132" s="1162"/>
      <c r="C132" s="1162"/>
      <c r="D132" s="1162"/>
      <c r="E132" s="1162"/>
      <c r="F132" s="1162"/>
      <c r="G132" s="1162"/>
      <c r="H132" s="1162"/>
      <c r="I132" s="1162"/>
      <c r="J132" s="1162"/>
      <c r="K132" s="1162"/>
      <c r="L132" s="1162"/>
      <c r="M132" s="1162"/>
      <c r="N132" s="1162"/>
      <c r="O132" s="1162"/>
      <c r="P132" s="1162"/>
      <c r="Q132" s="1162"/>
      <c r="R132" s="1162"/>
      <c r="S132" s="1162"/>
      <c r="T132" s="1162"/>
      <c r="U132" s="1162"/>
      <c r="V132" s="1165" t="s">
        <v>506</v>
      </c>
      <c r="W132" s="1165"/>
      <c r="X132" s="1165"/>
      <c r="Y132" s="1165"/>
      <c r="Z132" s="1166"/>
      <c r="AA132" s="1167">
        <v>9.6303339369999996</v>
      </c>
      <c r="AB132" s="1168"/>
      <c r="AC132" s="1168"/>
      <c r="AD132" s="1168"/>
      <c r="AE132" s="1169"/>
      <c r="AF132" s="1170">
        <v>11.69895395</v>
      </c>
      <c r="AG132" s="1168"/>
      <c r="AH132" s="1168"/>
      <c r="AI132" s="1168"/>
      <c r="AJ132" s="1169"/>
      <c r="AK132" s="1170">
        <v>11.66806104</v>
      </c>
      <c r="AL132" s="1168"/>
      <c r="AM132" s="1168"/>
      <c r="AN132" s="1168"/>
      <c r="AO132" s="1169"/>
      <c r="AP132" s="1067"/>
      <c r="AQ132" s="1068"/>
      <c r="AR132" s="1068"/>
      <c r="AS132" s="1068"/>
      <c r="AT132" s="1171"/>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63"/>
      <c r="B133" s="1164"/>
      <c r="C133" s="1164"/>
      <c r="D133" s="1164"/>
      <c r="E133" s="1164"/>
      <c r="F133" s="1164"/>
      <c r="G133" s="1164"/>
      <c r="H133" s="1164"/>
      <c r="I133" s="1164"/>
      <c r="J133" s="1164"/>
      <c r="K133" s="1164"/>
      <c r="L133" s="1164"/>
      <c r="M133" s="1164"/>
      <c r="N133" s="1164"/>
      <c r="O133" s="1164"/>
      <c r="P133" s="1164"/>
      <c r="Q133" s="1164"/>
      <c r="R133" s="1164"/>
      <c r="S133" s="1164"/>
      <c r="T133" s="1164"/>
      <c r="U133" s="1164"/>
      <c r="V133" s="1148" t="s">
        <v>507</v>
      </c>
      <c r="W133" s="1148"/>
      <c r="X133" s="1148"/>
      <c r="Y133" s="1148"/>
      <c r="Z133" s="1149"/>
      <c r="AA133" s="1150">
        <v>9.8000000000000007</v>
      </c>
      <c r="AB133" s="1151"/>
      <c r="AC133" s="1151"/>
      <c r="AD133" s="1151"/>
      <c r="AE133" s="1152"/>
      <c r="AF133" s="1150">
        <v>10.3</v>
      </c>
      <c r="AG133" s="1151"/>
      <c r="AH133" s="1151"/>
      <c r="AI133" s="1151"/>
      <c r="AJ133" s="1152"/>
      <c r="AK133" s="1150">
        <v>10.9</v>
      </c>
      <c r="AL133" s="1151"/>
      <c r="AM133" s="1151"/>
      <c r="AN133" s="1151"/>
      <c r="AO133" s="1152"/>
      <c r="AP133" s="1097"/>
      <c r="AQ133" s="1098"/>
      <c r="AR133" s="1098"/>
      <c r="AS133" s="1098"/>
      <c r="AT133" s="1153"/>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I4iMNy6r0DGAwvD26CWsRrNpIq+TKtvB8XN6qji5pCp+eiLdPG0Hg12oGAUhQINDz4Y+mBtyntO1q2szkUjlA==" saltValue="KvX3TIuFHkVvfSSVIMvj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ZYDZzQaXZi6585UQLefeHH2VHN0H3J823MUrMx9y7iU/EfdKtIO803or22M/U5Rq7IGu83Z85E3nNjHCNiR/w==" saltValue="GAxNAF3wnu0pL9HLST9i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bVDg2O+MVKcA+U4CRDd8GxDb93QL/RjdCYLdhTB4jQLmExgDw10C6YdJxNdZg+QGxzQ0Brh2zjAt6iFshbsjQ==" saltValue="qIZWiBxvKj3mMCOlNcaf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88"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89"/>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0" t="s">
        <v>516</v>
      </c>
      <c r="AL9" s="1191"/>
      <c r="AM9" s="1191"/>
      <c r="AN9" s="1192"/>
      <c r="AO9" s="312">
        <v>1266902</v>
      </c>
      <c r="AP9" s="312">
        <v>71560</v>
      </c>
      <c r="AQ9" s="313">
        <v>91459</v>
      </c>
      <c r="AR9" s="314">
        <v>-21.8</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0" t="s">
        <v>517</v>
      </c>
      <c r="AL10" s="1191"/>
      <c r="AM10" s="1191"/>
      <c r="AN10" s="1192"/>
      <c r="AO10" s="315">
        <v>64338</v>
      </c>
      <c r="AP10" s="315">
        <v>3634</v>
      </c>
      <c r="AQ10" s="316">
        <v>7901</v>
      </c>
      <c r="AR10" s="317">
        <v>-54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0" t="s">
        <v>518</v>
      </c>
      <c r="AL11" s="1191"/>
      <c r="AM11" s="1191"/>
      <c r="AN11" s="1192"/>
      <c r="AO11" s="315">
        <v>272213</v>
      </c>
      <c r="AP11" s="315">
        <v>15376</v>
      </c>
      <c r="AQ11" s="316">
        <v>14810</v>
      </c>
      <c r="AR11" s="317">
        <v>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0" t="s">
        <v>519</v>
      </c>
      <c r="AL12" s="1191"/>
      <c r="AM12" s="1191"/>
      <c r="AN12" s="1192"/>
      <c r="AO12" s="315">
        <v>27502</v>
      </c>
      <c r="AP12" s="315">
        <v>1553</v>
      </c>
      <c r="AQ12" s="316">
        <v>2479</v>
      </c>
      <c r="AR12" s="317">
        <v>-37.4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0" t="s">
        <v>520</v>
      </c>
      <c r="AL13" s="1191"/>
      <c r="AM13" s="1191"/>
      <c r="AN13" s="1192"/>
      <c r="AO13" s="315" t="s">
        <v>521</v>
      </c>
      <c r="AP13" s="315" t="s">
        <v>521</v>
      </c>
      <c r="AQ13" s="316" t="s">
        <v>521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0" t="s">
        <v>522</v>
      </c>
      <c r="AL14" s="1191"/>
      <c r="AM14" s="1191"/>
      <c r="AN14" s="1192"/>
      <c r="AO14" s="315">
        <v>138789</v>
      </c>
      <c r="AP14" s="315">
        <v>7839</v>
      </c>
      <c r="AQ14" s="316">
        <v>6599</v>
      </c>
      <c r="AR14" s="317">
        <v>18.8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0" t="s">
        <v>523</v>
      </c>
      <c r="AL15" s="1191"/>
      <c r="AM15" s="1191"/>
      <c r="AN15" s="1192"/>
      <c r="AO15" s="315">
        <v>57691</v>
      </c>
      <c r="AP15" s="315">
        <v>3259</v>
      </c>
      <c r="AQ15" s="316">
        <v>2390</v>
      </c>
      <c r="AR15" s="317">
        <v>36.4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3" t="s">
        <v>524</v>
      </c>
      <c r="AL16" s="1194"/>
      <c r="AM16" s="1194"/>
      <c r="AN16" s="1195"/>
      <c r="AO16" s="315">
        <v>-132331</v>
      </c>
      <c r="AP16" s="315">
        <v>-7475</v>
      </c>
      <c r="AQ16" s="316">
        <v>-8364</v>
      </c>
      <c r="AR16" s="317">
        <v>-10.6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3" t="s">
        <v>188</v>
      </c>
      <c r="AL17" s="1194"/>
      <c r="AM17" s="1194"/>
      <c r="AN17" s="1195"/>
      <c r="AO17" s="315">
        <v>1695104</v>
      </c>
      <c r="AP17" s="315">
        <v>95747</v>
      </c>
      <c r="AQ17" s="316">
        <v>117274</v>
      </c>
      <c r="AR17" s="317">
        <v>-18.399999999999999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529</v>
      </c>
      <c r="AL21" s="1186"/>
      <c r="AM21" s="1186"/>
      <c r="AN21" s="1187"/>
      <c r="AO21" s="327">
        <v>8.42</v>
      </c>
      <c r="AP21" s="328">
        <v>10.89</v>
      </c>
      <c r="AQ21" s="329">
        <v>-2.4700000000000002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530</v>
      </c>
      <c r="AL22" s="1186"/>
      <c r="AM22" s="1186"/>
      <c r="AN22" s="1187"/>
      <c r="AO22" s="332">
        <v>97.3</v>
      </c>
      <c r="AP22" s="333">
        <v>95.2</v>
      </c>
      <c r="AQ22" s="334">
        <v>2.1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88"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89"/>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01" t="s">
        <v>534</v>
      </c>
      <c r="AL32" s="1202"/>
      <c r="AM32" s="1202"/>
      <c r="AN32" s="1203"/>
      <c r="AO32" s="342">
        <v>1335508</v>
      </c>
      <c r="AP32" s="342">
        <v>75435</v>
      </c>
      <c r="AQ32" s="343">
        <v>72398</v>
      </c>
      <c r="AR32" s="344">
        <v>4.2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01" t="s">
        <v>535</v>
      </c>
      <c r="AL33" s="1202"/>
      <c r="AM33" s="1202"/>
      <c r="AN33" s="1203"/>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01" t="s">
        <v>536</v>
      </c>
      <c r="AL34" s="1202"/>
      <c r="AM34" s="1202"/>
      <c r="AN34" s="1203"/>
      <c r="AO34" s="342" t="s">
        <v>521</v>
      </c>
      <c r="AP34" s="342" t="s">
        <v>521</v>
      </c>
      <c r="AQ34" s="343" t="s">
        <v>521</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01" t="s">
        <v>537</v>
      </c>
      <c r="AL35" s="1202"/>
      <c r="AM35" s="1202"/>
      <c r="AN35" s="1203"/>
      <c r="AO35" s="342">
        <v>398046</v>
      </c>
      <c r="AP35" s="342">
        <v>22483</v>
      </c>
      <c r="AQ35" s="343">
        <v>20018</v>
      </c>
      <c r="AR35" s="344">
        <v>12.3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01" t="s">
        <v>538</v>
      </c>
      <c r="AL36" s="1202"/>
      <c r="AM36" s="1202"/>
      <c r="AN36" s="1203"/>
      <c r="AO36" s="342">
        <v>107856</v>
      </c>
      <c r="AP36" s="342">
        <v>6092</v>
      </c>
      <c r="AQ36" s="343">
        <v>2674</v>
      </c>
      <c r="AR36" s="344">
        <v>127.8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01" t="s">
        <v>539</v>
      </c>
      <c r="AL37" s="1202"/>
      <c r="AM37" s="1202"/>
      <c r="AN37" s="1203"/>
      <c r="AO37" s="342">
        <v>690</v>
      </c>
      <c r="AP37" s="342">
        <v>39</v>
      </c>
      <c r="AQ37" s="343">
        <v>1011</v>
      </c>
      <c r="AR37" s="344">
        <v>-96.1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04" t="s">
        <v>540</v>
      </c>
      <c r="AL38" s="1205"/>
      <c r="AM38" s="1205"/>
      <c r="AN38" s="1206"/>
      <c r="AO38" s="345" t="s">
        <v>521</v>
      </c>
      <c r="AP38" s="345" t="s">
        <v>521</v>
      </c>
      <c r="AQ38" s="346">
        <v>5</v>
      </c>
      <c r="AR38" s="334" t="s">
        <v>521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04" t="s">
        <v>541</v>
      </c>
      <c r="AL39" s="1205"/>
      <c r="AM39" s="1205"/>
      <c r="AN39" s="1206"/>
      <c r="AO39" s="342">
        <v>-4207</v>
      </c>
      <c r="AP39" s="342">
        <v>-238</v>
      </c>
      <c r="AQ39" s="343">
        <v>-2985</v>
      </c>
      <c r="AR39" s="344">
        <v>-92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01" t="s">
        <v>542</v>
      </c>
      <c r="AL40" s="1202"/>
      <c r="AM40" s="1202"/>
      <c r="AN40" s="1203"/>
      <c r="AO40" s="342">
        <v>-1189793</v>
      </c>
      <c r="AP40" s="342">
        <v>-67205</v>
      </c>
      <c r="AQ40" s="343">
        <v>-64844</v>
      </c>
      <c r="AR40" s="344">
        <v>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07" t="s">
        <v>299</v>
      </c>
      <c r="AL41" s="1208"/>
      <c r="AM41" s="1208"/>
      <c r="AN41" s="1209"/>
      <c r="AO41" s="342">
        <v>648100</v>
      </c>
      <c r="AP41" s="342">
        <v>36608</v>
      </c>
      <c r="AQ41" s="343">
        <v>28277</v>
      </c>
      <c r="AR41" s="344">
        <v>29.5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96" t="s">
        <v>511</v>
      </c>
      <c r="AN49" s="1198" t="s">
        <v>546</v>
      </c>
      <c r="AO49" s="1199"/>
      <c r="AP49" s="1199"/>
      <c r="AQ49" s="1199"/>
      <c r="AR49" s="120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97"/>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3878380</v>
      </c>
      <c r="AN51" s="364">
        <v>205935</v>
      </c>
      <c r="AO51" s="365">
        <v>6.3</v>
      </c>
      <c r="AP51" s="366">
        <v>101693</v>
      </c>
      <c r="AQ51" s="367">
        <v>-13.9</v>
      </c>
      <c r="AR51" s="368">
        <v>20.2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1218584</v>
      </c>
      <c r="AN52" s="372">
        <v>64705</v>
      </c>
      <c r="AO52" s="373">
        <v>20.5</v>
      </c>
      <c r="AP52" s="374">
        <v>51066</v>
      </c>
      <c r="AQ52" s="375">
        <v>-6.5</v>
      </c>
      <c r="AR52" s="376">
        <v>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2601105</v>
      </c>
      <c r="AN53" s="364">
        <v>140221</v>
      </c>
      <c r="AO53" s="365">
        <v>-31.9</v>
      </c>
      <c r="AP53" s="366">
        <v>96635</v>
      </c>
      <c r="AQ53" s="367">
        <v>-5</v>
      </c>
      <c r="AR53" s="368">
        <v>-26.9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866054</v>
      </c>
      <c r="AN54" s="372">
        <v>46688</v>
      </c>
      <c r="AO54" s="373">
        <v>-27.8</v>
      </c>
      <c r="AP54" s="374">
        <v>44408</v>
      </c>
      <c r="AQ54" s="375">
        <v>-13</v>
      </c>
      <c r="AR54" s="376">
        <v>-14.8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2707950</v>
      </c>
      <c r="AN55" s="364">
        <v>148389</v>
      </c>
      <c r="AO55" s="365">
        <v>5.8</v>
      </c>
      <c r="AP55" s="366">
        <v>97062</v>
      </c>
      <c r="AQ55" s="367">
        <v>0.4</v>
      </c>
      <c r="AR55" s="368">
        <v>5.4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964413</v>
      </c>
      <c r="AN56" s="372">
        <v>52847</v>
      </c>
      <c r="AO56" s="373">
        <v>13.2</v>
      </c>
      <c r="AP56" s="374">
        <v>50112</v>
      </c>
      <c r="AQ56" s="375">
        <v>12.8</v>
      </c>
      <c r="AR56" s="376">
        <v>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2276657</v>
      </c>
      <c r="AN57" s="364">
        <v>126961</v>
      </c>
      <c r="AO57" s="365">
        <v>-14.4</v>
      </c>
      <c r="AP57" s="366">
        <v>106005</v>
      </c>
      <c r="AQ57" s="367">
        <v>9.1999999999999993</v>
      </c>
      <c r="AR57" s="368">
        <v>-23.6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895687</v>
      </c>
      <c r="AN58" s="372">
        <v>49949</v>
      </c>
      <c r="AO58" s="373">
        <v>-5.5</v>
      </c>
      <c r="AP58" s="374">
        <v>58359</v>
      </c>
      <c r="AQ58" s="375">
        <v>16.5</v>
      </c>
      <c r="AR58" s="376">
        <v>-22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3432835</v>
      </c>
      <c r="AN59" s="364">
        <v>193902</v>
      </c>
      <c r="AO59" s="365">
        <v>52.7</v>
      </c>
      <c r="AP59" s="366">
        <v>98507</v>
      </c>
      <c r="AQ59" s="367">
        <v>-7.1</v>
      </c>
      <c r="AR59" s="368">
        <v>59.8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562600</v>
      </c>
      <c r="AN60" s="372">
        <v>31778</v>
      </c>
      <c r="AO60" s="373">
        <v>-36.4</v>
      </c>
      <c r="AP60" s="374">
        <v>47567</v>
      </c>
      <c r="AQ60" s="375">
        <v>-18.5</v>
      </c>
      <c r="AR60" s="376">
        <v>-17.899999999999999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2979385</v>
      </c>
      <c r="AN61" s="379">
        <v>163082</v>
      </c>
      <c r="AO61" s="380">
        <v>3.7</v>
      </c>
      <c r="AP61" s="381">
        <v>99980</v>
      </c>
      <c r="AQ61" s="382">
        <v>-3.3</v>
      </c>
      <c r="AR61" s="368">
        <v>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901468</v>
      </c>
      <c r="AN62" s="372">
        <v>49193</v>
      </c>
      <c r="AO62" s="373">
        <v>-7.2</v>
      </c>
      <c r="AP62" s="374">
        <v>50302</v>
      </c>
      <c r="AQ62" s="375">
        <v>-1.7</v>
      </c>
      <c r="AR62" s="376">
        <v>-5.5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f+Lu0P3lgDM9fPdTS1pSlN0ClPjx+q8eOfg2Ffag4c8DqswDsn69y9CxkuOw8/RhE97zCiZj9DkQO+4sfIPew==" saltValue="16WGocuunmbG48Gji1Ft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OOAsgCVQpUXwW9GiTNT4QTAWgPUDJOs/duTB6rjG4cYrKnazaH6NQUByicdAxPjyxcs7eAtaMWiQqZNi6IvOQ==" saltValue="qXSRlwfcL8J9kI7VFMz+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ec4w7Ae1SR1wW5Qazgce6hpvp0QuvxdeErRaH0KgiRapCupiiyrAbUj6+OF9ugqAMw+cjifh2s0GJB635mxMQ==" saltValue="PhRVfPqdET5BvoQfaFRU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10" t="s">
        <v>3</v>
      </c>
      <c r="D47" s="1210"/>
      <c r="E47" s="1211"/>
      <c r="F47" s="11">
        <v>21.95</v>
      </c>
      <c r="G47" s="12">
        <v>24.78</v>
      </c>
      <c r="H47" s="12">
        <v>21.67</v>
      </c>
      <c r="I47" s="12">
        <v>19.920000000000002</v>
      </c>
      <c r="J47" s="13">
        <v>20.66</v>
      </c>
    </row>
    <row r="48" spans="2:10" ht="57.75" customHeight="1" x14ac:dyDescent="0.15">
      <c r="B48" s="14"/>
      <c r="C48" s="1212" t="s">
        <v>4</v>
      </c>
      <c r="D48" s="1212"/>
      <c r="E48" s="1213"/>
      <c r="F48" s="15">
        <v>2.68</v>
      </c>
      <c r="G48" s="16">
        <v>2.5099999999999998</v>
      </c>
      <c r="H48" s="16">
        <v>2.67</v>
      </c>
      <c r="I48" s="16">
        <v>3.39</v>
      </c>
      <c r="J48" s="17">
        <v>3.84</v>
      </c>
    </row>
    <row r="49" spans="2:10" ht="57.75" customHeight="1" thickBot="1" x14ac:dyDescent="0.2">
      <c r="B49" s="18"/>
      <c r="C49" s="1214" t="s">
        <v>5</v>
      </c>
      <c r="D49" s="1214"/>
      <c r="E49" s="1215"/>
      <c r="F49" s="19">
        <v>2.0299999999999998</v>
      </c>
      <c r="G49" s="20">
        <v>7.18</v>
      </c>
      <c r="H49" s="20" t="s">
        <v>567</v>
      </c>
      <c r="I49" s="20" t="s">
        <v>568</v>
      </c>
      <c r="J49" s="21" t="s">
        <v>569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GDbdtulkmoGnApqsvrg6bEgHMRwj+f64/NKBv6wCMfOXkXl7LXCI4fKx9vRPSoPqFcuASO6Z3YUTGVzPTOeHw==" saltValue="cHn8yGdt9lA0tX7sUVb1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22" t="s">
        <v>570</v>
      </c>
      <c r="D34" s="1222"/>
      <c r="E34" s="1223"/>
      <c r="F34" s="32">
        <v>2.68</v>
      </c>
      <c r="G34" s="33">
        <v>2.5</v>
      </c>
      <c r="H34" s="33">
        <v>2.67</v>
      </c>
      <c r="I34" s="33">
        <v>3.38</v>
      </c>
      <c r="J34" s="34">
        <v>3.84</v>
      </c>
      <c r="K34" s="22"/>
      <c r="L34" s="22"/>
      <c r="M34" s="22"/>
      <c r="N34" s="22"/>
      <c r="O34" s="22"/>
      <c r="P34" s="22"/>
    </row>
    <row r="35" spans="1:16" ht="39" customHeight="1" x14ac:dyDescent="0.15">
      <c r="A35" s="22"/>
      <c r="B35" s="35"/>
      <c r="C35" s="1216" t="s">
        <v>571</v>
      </c>
      <c r="D35" s="1217"/>
      <c r="E35" s="1218"/>
      <c r="F35" s="36">
        <v>1.72</v>
      </c>
      <c r="G35" s="37">
        <v>1.55</v>
      </c>
      <c r="H35" s="37">
        <v>1.5</v>
      </c>
      <c r="I35" s="37">
        <v>2.72</v>
      </c>
      <c r="J35" s="38">
        <v>3.05</v>
      </c>
      <c r="K35" s="22"/>
      <c r="L35" s="22"/>
      <c r="M35" s="22"/>
      <c r="N35" s="22"/>
      <c r="O35" s="22"/>
      <c r="P35" s="22"/>
    </row>
    <row r="36" spans="1:16" ht="39" customHeight="1" x14ac:dyDescent="0.15">
      <c r="A36" s="22"/>
      <c r="B36" s="35"/>
      <c r="C36" s="1216" t="s">
        <v>572</v>
      </c>
      <c r="D36" s="1217"/>
      <c r="E36" s="1218"/>
      <c r="F36" s="36">
        <v>0.76</v>
      </c>
      <c r="G36" s="37">
        <v>0.85</v>
      </c>
      <c r="H36" s="37">
        <v>0.77</v>
      </c>
      <c r="I36" s="37">
        <v>1.18</v>
      </c>
      <c r="J36" s="38">
        <v>1.1499999999999999</v>
      </c>
      <c r="K36" s="22"/>
      <c r="L36" s="22"/>
      <c r="M36" s="22"/>
      <c r="N36" s="22"/>
      <c r="O36" s="22"/>
      <c r="P36" s="22"/>
    </row>
    <row r="37" spans="1:16" ht="39" customHeight="1" x14ac:dyDescent="0.15">
      <c r="A37" s="22"/>
      <c r="B37" s="35"/>
      <c r="C37" s="1216" t="s">
        <v>573</v>
      </c>
      <c r="D37" s="1217"/>
      <c r="E37" s="1218"/>
      <c r="F37" s="36">
        <v>0.22</v>
      </c>
      <c r="G37" s="37">
        <v>0.56999999999999995</v>
      </c>
      <c r="H37" s="37">
        <v>1.1100000000000001</v>
      </c>
      <c r="I37" s="37">
        <v>1.39</v>
      </c>
      <c r="J37" s="38">
        <v>0.63</v>
      </c>
      <c r="K37" s="22"/>
      <c r="L37" s="22"/>
      <c r="M37" s="22"/>
      <c r="N37" s="22"/>
      <c r="O37" s="22"/>
      <c r="P37" s="22"/>
    </row>
    <row r="38" spans="1:16" ht="39" customHeight="1" x14ac:dyDescent="0.15">
      <c r="A38" s="22"/>
      <c r="B38" s="35"/>
      <c r="C38" s="1216" t="s">
        <v>574</v>
      </c>
      <c r="D38" s="1217"/>
      <c r="E38" s="1218"/>
      <c r="F38" s="36">
        <v>0.03</v>
      </c>
      <c r="G38" s="37">
        <v>0.09</v>
      </c>
      <c r="H38" s="37">
        <v>0.08</v>
      </c>
      <c r="I38" s="37">
        <v>0.05</v>
      </c>
      <c r="J38" s="38">
        <v>7.0000000000000007E-2</v>
      </c>
      <c r="K38" s="22"/>
      <c r="L38" s="22"/>
      <c r="M38" s="22"/>
      <c r="N38" s="22"/>
      <c r="O38" s="22"/>
      <c r="P38" s="22"/>
    </row>
    <row r="39" spans="1:16" ht="39" customHeight="1" x14ac:dyDescent="0.15">
      <c r="A39" s="22"/>
      <c r="B39" s="35"/>
      <c r="C39" s="1216" t="s">
        <v>575</v>
      </c>
      <c r="D39" s="1217"/>
      <c r="E39" s="1218"/>
      <c r="F39" s="36">
        <v>0.01</v>
      </c>
      <c r="G39" s="37">
        <v>0.02</v>
      </c>
      <c r="H39" s="37">
        <v>0.03</v>
      </c>
      <c r="I39" s="37">
        <v>0.04</v>
      </c>
      <c r="J39" s="38">
        <v>0.04</v>
      </c>
      <c r="K39" s="22"/>
      <c r="L39" s="22"/>
      <c r="M39" s="22"/>
      <c r="N39" s="22"/>
      <c r="O39" s="22"/>
      <c r="P39" s="22"/>
    </row>
    <row r="40" spans="1:16" ht="39" customHeight="1" x14ac:dyDescent="0.15">
      <c r="A40" s="22"/>
      <c r="B40" s="35"/>
      <c r="C40" s="1216" t="s">
        <v>576</v>
      </c>
      <c r="D40" s="1217"/>
      <c r="E40" s="1218"/>
      <c r="F40" s="36">
        <v>0.01</v>
      </c>
      <c r="G40" s="37">
        <v>0.03</v>
      </c>
      <c r="H40" s="37">
        <v>0.02</v>
      </c>
      <c r="I40" s="37">
        <v>0.02</v>
      </c>
      <c r="J40" s="38">
        <v>0.03</v>
      </c>
      <c r="K40" s="22"/>
      <c r="L40" s="22"/>
      <c r="M40" s="22"/>
      <c r="N40" s="22"/>
      <c r="O40" s="22"/>
      <c r="P40" s="22"/>
    </row>
    <row r="41" spans="1:16" ht="39" customHeight="1" x14ac:dyDescent="0.15">
      <c r="A41" s="22"/>
      <c r="B41" s="35"/>
      <c r="C41" s="1216" t="s">
        <v>577</v>
      </c>
      <c r="D41" s="1217"/>
      <c r="E41" s="1218"/>
      <c r="F41" s="36">
        <v>0</v>
      </c>
      <c r="G41" s="37">
        <v>0</v>
      </c>
      <c r="H41" s="37">
        <v>0</v>
      </c>
      <c r="I41" s="37">
        <v>0</v>
      </c>
      <c r="J41" s="38">
        <v>0</v>
      </c>
      <c r="K41" s="22"/>
      <c r="L41" s="22"/>
      <c r="M41" s="22"/>
      <c r="N41" s="22"/>
      <c r="O41" s="22"/>
      <c r="P41" s="22"/>
    </row>
    <row r="42" spans="1:16" ht="39" customHeight="1" x14ac:dyDescent="0.15">
      <c r="A42" s="22"/>
      <c r="B42" s="39"/>
      <c r="C42" s="1216" t="s">
        <v>578</v>
      </c>
      <c r="D42" s="1217"/>
      <c r="E42" s="1218"/>
      <c r="F42" s="36" t="s">
        <v>521</v>
      </c>
      <c r="G42" s="37" t="s">
        <v>521</v>
      </c>
      <c r="H42" s="37" t="s">
        <v>521</v>
      </c>
      <c r="I42" s="37" t="s">
        <v>521</v>
      </c>
      <c r="J42" s="38" t="s">
        <v>521</v>
      </c>
      <c r="K42" s="22"/>
      <c r="L42" s="22"/>
      <c r="M42" s="22"/>
      <c r="N42" s="22"/>
      <c r="O42" s="22"/>
      <c r="P42" s="22"/>
    </row>
    <row r="43" spans="1:16" ht="39" customHeight="1" thickBot="1" x14ac:dyDescent="0.2">
      <c r="A43" s="22"/>
      <c r="B43" s="40"/>
      <c r="C43" s="1219" t="s">
        <v>579</v>
      </c>
      <c r="D43" s="1220"/>
      <c r="E43" s="1221"/>
      <c r="F43" s="41">
        <v>7.0000000000000007E-2</v>
      </c>
      <c r="G43" s="42">
        <v>7.0000000000000007E-2</v>
      </c>
      <c r="H43" s="42">
        <v>0.06</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CCSwRMbKzISfQztB1uDAmqgo6zkrj/OEB7qiLWsnGPImP2jP5xcewLM0hXnyF33SI2YJvG3R0l2KMktRh/BVQ==" saltValue="SsjA6gez2hGena5Sk+4w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24" t="s">
        <v>11</v>
      </c>
      <c r="C45" s="1225"/>
      <c r="D45" s="58"/>
      <c r="E45" s="1230" t="s">
        <v>12</v>
      </c>
      <c r="F45" s="1230"/>
      <c r="G45" s="1230"/>
      <c r="H45" s="1230"/>
      <c r="I45" s="1230"/>
      <c r="J45" s="1231"/>
      <c r="K45" s="59">
        <v>1545</v>
      </c>
      <c r="L45" s="60">
        <v>1485</v>
      </c>
      <c r="M45" s="60">
        <v>1344</v>
      </c>
      <c r="N45" s="60">
        <v>1345</v>
      </c>
      <c r="O45" s="61">
        <v>1336</v>
      </c>
      <c r="P45" s="48"/>
      <c r="Q45" s="48"/>
      <c r="R45" s="48"/>
      <c r="S45" s="48"/>
      <c r="T45" s="48"/>
      <c r="U45" s="48"/>
    </row>
    <row r="46" spans="1:21" ht="30.75" customHeight="1" x14ac:dyDescent="0.15">
      <c r="A46" s="48"/>
      <c r="B46" s="1226"/>
      <c r="C46" s="1227"/>
      <c r="D46" s="62"/>
      <c r="E46" s="1232" t="s">
        <v>13</v>
      </c>
      <c r="F46" s="1232"/>
      <c r="G46" s="1232"/>
      <c r="H46" s="1232"/>
      <c r="I46" s="1232"/>
      <c r="J46" s="1233"/>
      <c r="K46" s="63" t="s">
        <v>521</v>
      </c>
      <c r="L46" s="64" t="s">
        <v>521</v>
      </c>
      <c r="M46" s="64" t="s">
        <v>521</v>
      </c>
      <c r="N46" s="64" t="s">
        <v>521</v>
      </c>
      <c r="O46" s="65" t="s">
        <v>521</v>
      </c>
      <c r="P46" s="48"/>
      <c r="Q46" s="48"/>
      <c r="R46" s="48"/>
      <c r="S46" s="48"/>
      <c r="T46" s="48"/>
      <c r="U46" s="48"/>
    </row>
    <row r="47" spans="1:21" ht="30.75" customHeight="1" x14ac:dyDescent="0.15">
      <c r="A47" s="48"/>
      <c r="B47" s="1226"/>
      <c r="C47" s="1227"/>
      <c r="D47" s="62"/>
      <c r="E47" s="1232" t="s">
        <v>14</v>
      </c>
      <c r="F47" s="1232"/>
      <c r="G47" s="1232"/>
      <c r="H47" s="1232"/>
      <c r="I47" s="1232"/>
      <c r="J47" s="1233"/>
      <c r="K47" s="63" t="s">
        <v>521</v>
      </c>
      <c r="L47" s="64" t="s">
        <v>521</v>
      </c>
      <c r="M47" s="64" t="s">
        <v>521</v>
      </c>
      <c r="N47" s="64" t="s">
        <v>521</v>
      </c>
      <c r="O47" s="65" t="s">
        <v>521</v>
      </c>
      <c r="P47" s="48"/>
      <c r="Q47" s="48"/>
      <c r="R47" s="48"/>
      <c r="S47" s="48"/>
      <c r="T47" s="48"/>
      <c r="U47" s="48"/>
    </row>
    <row r="48" spans="1:21" ht="30.75" customHeight="1" x14ac:dyDescent="0.15">
      <c r="A48" s="48"/>
      <c r="B48" s="1226"/>
      <c r="C48" s="1227"/>
      <c r="D48" s="62"/>
      <c r="E48" s="1232" t="s">
        <v>15</v>
      </c>
      <c r="F48" s="1232"/>
      <c r="G48" s="1232"/>
      <c r="H48" s="1232"/>
      <c r="I48" s="1232"/>
      <c r="J48" s="1233"/>
      <c r="K48" s="63">
        <v>275</v>
      </c>
      <c r="L48" s="64">
        <v>303</v>
      </c>
      <c r="M48" s="64">
        <v>336</v>
      </c>
      <c r="N48" s="64">
        <v>397</v>
      </c>
      <c r="O48" s="65">
        <v>398</v>
      </c>
      <c r="P48" s="48"/>
      <c r="Q48" s="48"/>
      <c r="R48" s="48"/>
      <c r="S48" s="48"/>
      <c r="T48" s="48"/>
      <c r="U48" s="48"/>
    </row>
    <row r="49" spans="1:21" ht="30.75" customHeight="1" x14ac:dyDescent="0.15">
      <c r="A49" s="48"/>
      <c r="B49" s="1226"/>
      <c r="C49" s="1227"/>
      <c r="D49" s="62"/>
      <c r="E49" s="1232" t="s">
        <v>16</v>
      </c>
      <c r="F49" s="1232"/>
      <c r="G49" s="1232"/>
      <c r="H49" s="1232"/>
      <c r="I49" s="1232"/>
      <c r="J49" s="1233"/>
      <c r="K49" s="63">
        <v>114</v>
      </c>
      <c r="L49" s="64">
        <v>90</v>
      </c>
      <c r="M49" s="64">
        <v>92</v>
      </c>
      <c r="N49" s="64">
        <v>116</v>
      </c>
      <c r="O49" s="65">
        <v>108</v>
      </c>
      <c r="P49" s="48"/>
      <c r="Q49" s="48"/>
      <c r="R49" s="48"/>
      <c r="S49" s="48"/>
      <c r="T49" s="48"/>
      <c r="U49" s="48"/>
    </row>
    <row r="50" spans="1:21" ht="30.75" customHeight="1" x14ac:dyDescent="0.15">
      <c r="A50" s="48"/>
      <c r="B50" s="1226"/>
      <c r="C50" s="1227"/>
      <c r="D50" s="62"/>
      <c r="E50" s="1232" t="s">
        <v>17</v>
      </c>
      <c r="F50" s="1232"/>
      <c r="G50" s="1232"/>
      <c r="H50" s="1232"/>
      <c r="I50" s="1232"/>
      <c r="J50" s="1233"/>
      <c r="K50" s="63">
        <v>5</v>
      </c>
      <c r="L50" s="64">
        <v>1</v>
      </c>
      <c r="M50" s="64">
        <v>1</v>
      </c>
      <c r="N50" s="64">
        <v>1</v>
      </c>
      <c r="O50" s="65">
        <v>1</v>
      </c>
      <c r="P50" s="48"/>
      <c r="Q50" s="48"/>
      <c r="R50" s="48"/>
      <c r="S50" s="48"/>
      <c r="T50" s="48"/>
      <c r="U50" s="48"/>
    </row>
    <row r="51" spans="1:21" ht="30.75" customHeight="1" x14ac:dyDescent="0.15">
      <c r="A51" s="48"/>
      <c r="B51" s="1228"/>
      <c r="C51" s="1229"/>
      <c r="D51" s="66"/>
      <c r="E51" s="1232" t="s">
        <v>18</v>
      </c>
      <c r="F51" s="1232"/>
      <c r="G51" s="1232"/>
      <c r="H51" s="1232"/>
      <c r="I51" s="1232"/>
      <c r="J51" s="1233"/>
      <c r="K51" s="63" t="s">
        <v>521</v>
      </c>
      <c r="L51" s="64" t="s">
        <v>521</v>
      </c>
      <c r="M51" s="64" t="s">
        <v>521</v>
      </c>
      <c r="N51" s="64" t="s">
        <v>521</v>
      </c>
      <c r="O51" s="65" t="s">
        <v>521</v>
      </c>
      <c r="P51" s="48"/>
      <c r="Q51" s="48"/>
      <c r="R51" s="48"/>
      <c r="S51" s="48"/>
      <c r="T51" s="48"/>
      <c r="U51" s="48"/>
    </row>
    <row r="52" spans="1:21" ht="30.75" customHeight="1" x14ac:dyDescent="0.15">
      <c r="A52" s="48"/>
      <c r="B52" s="1234" t="s">
        <v>19</v>
      </c>
      <c r="C52" s="1235"/>
      <c r="D52" s="66"/>
      <c r="E52" s="1232" t="s">
        <v>20</v>
      </c>
      <c r="F52" s="1232"/>
      <c r="G52" s="1232"/>
      <c r="H52" s="1232"/>
      <c r="I52" s="1232"/>
      <c r="J52" s="1233"/>
      <c r="K52" s="63">
        <v>1344</v>
      </c>
      <c r="L52" s="64">
        <v>1318</v>
      </c>
      <c r="M52" s="64">
        <v>1219</v>
      </c>
      <c r="N52" s="64">
        <v>1205</v>
      </c>
      <c r="O52" s="65">
        <v>1194</v>
      </c>
      <c r="P52" s="48"/>
      <c r="Q52" s="48"/>
      <c r="R52" s="48"/>
      <c r="S52" s="48"/>
      <c r="T52" s="48"/>
      <c r="U52" s="48"/>
    </row>
    <row r="53" spans="1:21" ht="30.75" customHeight="1" thickBot="1" x14ac:dyDescent="0.2">
      <c r="A53" s="48"/>
      <c r="B53" s="1236" t="s">
        <v>21</v>
      </c>
      <c r="C53" s="1237"/>
      <c r="D53" s="67"/>
      <c r="E53" s="1238" t="s">
        <v>22</v>
      </c>
      <c r="F53" s="1238"/>
      <c r="G53" s="1238"/>
      <c r="H53" s="1238"/>
      <c r="I53" s="1238"/>
      <c r="J53" s="1239"/>
      <c r="K53" s="68">
        <v>595</v>
      </c>
      <c r="L53" s="69">
        <v>561</v>
      </c>
      <c r="M53" s="69">
        <v>554</v>
      </c>
      <c r="N53" s="69">
        <v>654</v>
      </c>
      <c r="O53" s="70">
        <v>649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15">
      <c r="B57" s="1240" t="s">
        <v>25</v>
      </c>
      <c r="C57" s="1241"/>
      <c r="D57" s="1244" t="s">
        <v>26</v>
      </c>
      <c r="E57" s="1245"/>
      <c r="F57" s="1245"/>
      <c r="G57" s="1245"/>
      <c r="H57" s="1245"/>
      <c r="I57" s="1245"/>
      <c r="J57" s="1246"/>
      <c r="K57" s="82" t="s">
        <v>598</v>
      </c>
      <c r="L57" s="83" t="s">
        <v>598</v>
      </c>
      <c r="M57" s="83" t="s">
        <v>598</v>
      </c>
      <c r="N57" s="83" t="s">
        <v>598</v>
      </c>
      <c r="O57" s="84" t="s">
        <v>598</v>
      </c>
    </row>
    <row r="58" spans="1:21" ht="31.5" customHeight="1" thickBot="1" x14ac:dyDescent="0.2">
      <c r="B58" s="1242"/>
      <c r="C58" s="1243"/>
      <c r="D58" s="1247" t="s">
        <v>27</v>
      </c>
      <c r="E58" s="1248"/>
      <c r="F58" s="1248"/>
      <c r="G58" s="1248"/>
      <c r="H58" s="1248"/>
      <c r="I58" s="1248"/>
      <c r="J58" s="1249"/>
      <c r="K58" s="85" t="s">
        <v>598</v>
      </c>
      <c r="L58" s="86" t="s">
        <v>598</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YoyiMfjoFrXkaJdF0hbpjSQYG05e873qieiS16B5p8Qg9Ut/HYHmqfSY6V7rc2Avr+1Pc3TRRO8EdgObufqxg==" saltValue="Eb3r7l1Kz9tZs7qI196G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50" t="s">
        <v>30</v>
      </c>
      <c r="C41" s="1251"/>
      <c r="D41" s="101"/>
      <c r="E41" s="1256" t="s">
        <v>31</v>
      </c>
      <c r="F41" s="1256"/>
      <c r="G41" s="1256"/>
      <c r="H41" s="1257"/>
      <c r="I41" s="102">
        <v>13643</v>
      </c>
      <c r="J41" s="103">
        <v>12956</v>
      </c>
      <c r="K41" s="103">
        <v>12744</v>
      </c>
      <c r="L41" s="103">
        <v>12447</v>
      </c>
      <c r="M41" s="104">
        <v>12935</v>
      </c>
    </row>
    <row r="42" spans="2:13" ht="27.75" customHeight="1" x14ac:dyDescent="0.15">
      <c r="B42" s="1252"/>
      <c r="C42" s="1253"/>
      <c r="D42" s="105"/>
      <c r="E42" s="1258" t="s">
        <v>32</v>
      </c>
      <c r="F42" s="1258"/>
      <c r="G42" s="1258"/>
      <c r="H42" s="1259"/>
      <c r="I42" s="106" t="s">
        <v>521</v>
      </c>
      <c r="J42" s="107" t="s">
        <v>521</v>
      </c>
      <c r="K42" s="107" t="s">
        <v>521</v>
      </c>
      <c r="L42" s="107" t="s">
        <v>521</v>
      </c>
      <c r="M42" s="108" t="s">
        <v>521</v>
      </c>
    </row>
    <row r="43" spans="2:13" ht="27.75" customHeight="1" x14ac:dyDescent="0.15">
      <c r="B43" s="1252"/>
      <c r="C43" s="1253"/>
      <c r="D43" s="105"/>
      <c r="E43" s="1258" t="s">
        <v>33</v>
      </c>
      <c r="F43" s="1258"/>
      <c r="G43" s="1258"/>
      <c r="H43" s="1259"/>
      <c r="I43" s="106">
        <v>5959</v>
      </c>
      <c r="J43" s="107">
        <v>6070</v>
      </c>
      <c r="K43" s="107">
        <v>6150</v>
      </c>
      <c r="L43" s="107">
        <v>5672</v>
      </c>
      <c r="M43" s="108">
        <v>5717</v>
      </c>
    </row>
    <row r="44" spans="2:13" ht="27.75" customHeight="1" x14ac:dyDescent="0.15">
      <c r="B44" s="1252"/>
      <c r="C44" s="1253"/>
      <c r="D44" s="105"/>
      <c r="E44" s="1258" t="s">
        <v>34</v>
      </c>
      <c r="F44" s="1258"/>
      <c r="G44" s="1258"/>
      <c r="H44" s="1259"/>
      <c r="I44" s="106">
        <v>463</v>
      </c>
      <c r="J44" s="107">
        <v>528</v>
      </c>
      <c r="K44" s="107">
        <v>666</v>
      </c>
      <c r="L44" s="107">
        <v>941</v>
      </c>
      <c r="M44" s="108">
        <v>1093</v>
      </c>
    </row>
    <row r="45" spans="2:13" ht="27.75" customHeight="1" x14ac:dyDescent="0.15">
      <c r="B45" s="1252"/>
      <c r="C45" s="1253"/>
      <c r="D45" s="105"/>
      <c r="E45" s="1258" t="s">
        <v>35</v>
      </c>
      <c r="F45" s="1258"/>
      <c r="G45" s="1258"/>
      <c r="H45" s="1259"/>
      <c r="I45" s="106">
        <v>1491</v>
      </c>
      <c r="J45" s="107">
        <v>1634</v>
      </c>
      <c r="K45" s="107">
        <v>1530</v>
      </c>
      <c r="L45" s="107">
        <v>1386</v>
      </c>
      <c r="M45" s="108">
        <v>1296</v>
      </c>
    </row>
    <row r="46" spans="2:13" ht="27.75" customHeight="1" x14ac:dyDescent="0.15">
      <c r="B46" s="1252"/>
      <c r="C46" s="1253"/>
      <c r="D46" s="109"/>
      <c r="E46" s="1258" t="s">
        <v>36</v>
      </c>
      <c r="F46" s="1258"/>
      <c r="G46" s="1258"/>
      <c r="H46" s="1259"/>
      <c r="I46" s="106" t="s">
        <v>521</v>
      </c>
      <c r="J46" s="107" t="s">
        <v>521</v>
      </c>
      <c r="K46" s="107" t="s">
        <v>521</v>
      </c>
      <c r="L46" s="107" t="s">
        <v>521</v>
      </c>
      <c r="M46" s="108" t="s">
        <v>521</v>
      </c>
    </row>
    <row r="47" spans="2:13" ht="27.75" customHeight="1" x14ac:dyDescent="0.15">
      <c r="B47" s="1252"/>
      <c r="C47" s="1253"/>
      <c r="D47" s="110"/>
      <c r="E47" s="1260" t="s">
        <v>37</v>
      </c>
      <c r="F47" s="1261"/>
      <c r="G47" s="1261"/>
      <c r="H47" s="1262"/>
      <c r="I47" s="106" t="s">
        <v>521</v>
      </c>
      <c r="J47" s="107" t="s">
        <v>521</v>
      </c>
      <c r="K47" s="107" t="s">
        <v>521</v>
      </c>
      <c r="L47" s="107" t="s">
        <v>521</v>
      </c>
      <c r="M47" s="108" t="s">
        <v>521</v>
      </c>
    </row>
    <row r="48" spans="2:13" ht="27.75" customHeight="1" x14ac:dyDescent="0.15">
      <c r="B48" s="1252"/>
      <c r="C48" s="1253"/>
      <c r="D48" s="105"/>
      <c r="E48" s="1258" t="s">
        <v>38</v>
      </c>
      <c r="F48" s="1258"/>
      <c r="G48" s="1258"/>
      <c r="H48" s="1259"/>
      <c r="I48" s="106" t="s">
        <v>521</v>
      </c>
      <c r="J48" s="107" t="s">
        <v>521</v>
      </c>
      <c r="K48" s="107" t="s">
        <v>521</v>
      </c>
      <c r="L48" s="107" t="s">
        <v>521</v>
      </c>
      <c r="M48" s="108" t="s">
        <v>521</v>
      </c>
    </row>
    <row r="49" spans="2:13" ht="27.75" customHeight="1" x14ac:dyDescent="0.15">
      <c r="B49" s="1254"/>
      <c r="C49" s="1255"/>
      <c r="D49" s="105"/>
      <c r="E49" s="1258" t="s">
        <v>39</v>
      </c>
      <c r="F49" s="1258"/>
      <c r="G49" s="1258"/>
      <c r="H49" s="1259"/>
      <c r="I49" s="106">
        <v>9</v>
      </c>
      <c r="J49" s="107">
        <v>4</v>
      </c>
      <c r="K49" s="107">
        <v>4</v>
      </c>
      <c r="L49" s="107">
        <v>20</v>
      </c>
      <c r="M49" s="108">
        <v>7</v>
      </c>
    </row>
    <row r="50" spans="2:13" ht="27.75" customHeight="1" x14ac:dyDescent="0.15">
      <c r="B50" s="1263" t="s">
        <v>40</v>
      </c>
      <c r="C50" s="1264"/>
      <c r="D50" s="111"/>
      <c r="E50" s="1258" t="s">
        <v>41</v>
      </c>
      <c r="F50" s="1258"/>
      <c r="G50" s="1258"/>
      <c r="H50" s="1259"/>
      <c r="I50" s="106">
        <v>2175</v>
      </c>
      <c r="J50" s="107">
        <v>2373</v>
      </c>
      <c r="K50" s="107">
        <v>2352</v>
      </c>
      <c r="L50" s="107">
        <v>2223</v>
      </c>
      <c r="M50" s="108">
        <v>2242</v>
      </c>
    </row>
    <row r="51" spans="2:13" ht="27.75" customHeight="1" x14ac:dyDescent="0.15">
      <c r="B51" s="1252"/>
      <c r="C51" s="1253"/>
      <c r="D51" s="105"/>
      <c r="E51" s="1258" t="s">
        <v>42</v>
      </c>
      <c r="F51" s="1258"/>
      <c r="G51" s="1258"/>
      <c r="H51" s="1259"/>
      <c r="I51" s="106">
        <v>179</v>
      </c>
      <c r="J51" s="107">
        <v>162</v>
      </c>
      <c r="K51" s="107">
        <v>133</v>
      </c>
      <c r="L51" s="107">
        <v>75</v>
      </c>
      <c r="M51" s="108">
        <v>30</v>
      </c>
    </row>
    <row r="52" spans="2:13" ht="27.75" customHeight="1" x14ac:dyDescent="0.15">
      <c r="B52" s="1254"/>
      <c r="C52" s="1255"/>
      <c r="D52" s="105"/>
      <c r="E52" s="1258" t="s">
        <v>43</v>
      </c>
      <c r="F52" s="1258"/>
      <c r="G52" s="1258"/>
      <c r="H52" s="1259"/>
      <c r="I52" s="106">
        <v>13606</v>
      </c>
      <c r="J52" s="107">
        <v>13448</v>
      </c>
      <c r="K52" s="107">
        <v>13289</v>
      </c>
      <c r="L52" s="107">
        <v>13077</v>
      </c>
      <c r="M52" s="108">
        <v>13039</v>
      </c>
    </row>
    <row r="53" spans="2:13" ht="27.75" customHeight="1" thickBot="1" x14ac:dyDescent="0.2">
      <c r="B53" s="1265" t="s">
        <v>44</v>
      </c>
      <c r="C53" s="1266"/>
      <c r="D53" s="112"/>
      <c r="E53" s="1267" t="s">
        <v>45</v>
      </c>
      <c r="F53" s="1267"/>
      <c r="G53" s="1267"/>
      <c r="H53" s="1268"/>
      <c r="I53" s="113">
        <v>5605</v>
      </c>
      <c r="J53" s="114">
        <v>5210</v>
      </c>
      <c r="K53" s="114">
        <v>5321</v>
      </c>
      <c r="L53" s="114">
        <v>5090</v>
      </c>
      <c r="M53" s="115">
        <v>5737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23rgwNtmL3Vpe8jWDsL9tBvQIAggSDAogXGh9DVw7tEYsRTxs1wxbIHNnR6O4FxmufRcrTFw43SLSzlejlww==" saltValue="mzqVMm7GZCeNo0uYPmnp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77" t="s">
        <v>48</v>
      </c>
      <c r="D55" s="1277"/>
      <c r="E55" s="1278"/>
      <c r="F55" s="127">
        <v>1508</v>
      </c>
      <c r="G55" s="127">
        <v>1357</v>
      </c>
      <c r="H55" s="128">
        <v>1393</v>
      </c>
    </row>
    <row r="56" spans="2:8" ht="52.5" customHeight="1" x14ac:dyDescent="0.15">
      <c r="B56" s="129"/>
      <c r="C56" s="1279" t="s">
        <v>49</v>
      </c>
      <c r="D56" s="1279"/>
      <c r="E56" s="1280"/>
      <c r="F56" s="130">
        <v>426</v>
      </c>
      <c r="G56" s="130">
        <v>426</v>
      </c>
      <c r="H56" s="131">
        <v>376</v>
      </c>
    </row>
    <row r="57" spans="2:8" ht="53.25" customHeight="1" x14ac:dyDescent="0.15">
      <c r="B57" s="129"/>
      <c r="C57" s="1281" t="s">
        <v>50</v>
      </c>
      <c r="D57" s="1281"/>
      <c r="E57" s="1282"/>
      <c r="F57" s="132">
        <v>1643</v>
      </c>
      <c r="G57" s="132">
        <v>1507</v>
      </c>
      <c r="H57" s="133">
        <v>1510</v>
      </c>
    </row>
    <row r="58" spans="2:8" ht="45.75" customHeight="1" x14ac:dyDescent="0.15">
      <c r="B58" s="134"/>
      <c r="C58" s="1269" t="s">
        <v>602</v>
      </c>
      <c r="D58" s="1270"/>
      <c r="E58" s="1271"/>
      <c r="F58" s="135">
        <v>1173</v>
      </c>
      <c r="G58" s="135">
        <v>1056</v>
      </c>
      <c r="H58" s="136">
        <v>965</v>
      </c>
    </row>
    <row r="59" spans="2:8" ht="45.75" customHeight="1" x14ac:dyDescent="0.15">
      <c r="B59" s="134"/>
      <c r="C59" s="1269" t="s">
        <v>603</v>
      </c>
      <c r="D59" s="1270"/>
      <c r="E59" s="1271"/>
      <c r="F59" s="135">
        <v>228</v>
      </c>
      <c r="G59" s="135">
        <v>181</v>
      </c>
      <c r="H59" s="136">
        <v>154</v>
      </c>
    </row>
    <row r="60" spans="2:8" ht="45.75" customHeight="1" x14ac:dyDescent="0.15">
      <c r="B60" s="134"/>
      <c r="C60" s="1269" t="s">
        <v>604</v>
      </c>
      <c r="D60" s="1270"/>
      <c r="E60" s="1271"/>
      <c r="F60" s="135" t="s">
        <v>521</v>
      </c>
      <c r="G60" s="135">
        <v>49</v>
      </c>
      <c r="H60" s="136">
        <v>91</v>
      </c>
    </row>
    <row r="61" spans="2:8" ht="45.75" customHeight="1" x14ac:dyDescent="0.15">
      <c r="B61" s="134"/>
      <c r="C61" s="1269" t="s">
        <v>605</v>
      </c>
      <c r="D61" s="1270"/>
      <c r="E61" s="1271"/>
      <c r="F61" s="135" t="s">
        <v>521</v>
      </c>
      <c r="G61" s="135" t="s">
        <v>521</v>
      </c>
      <c r="H61" s="136">
        <v>84</v>
      </c>
    </row>
    <row r="62" spans="2:8" ht="45.75" customHeight="1" thickBot="1" x14ac:dyDescent="0.2">
      <c r="B62" s="137"/>
      <c r="C62" s="1272" t="s">
        <v>606</v>
      </c>
      <c r="D62" s="1273"/>
      <c r="E62" s="1274"/>
      <c r="F62" s="138">
        <v>47</v>
      </c>
      <c r="G62" s="138">
        <v>69</v>
      </c>
      <c r="H62" s="139">
        <v>57</v>
      </c>
    </row>
    <row r="63" spans="2:8" ht="52.5" customHeight="1" thickBot="1" x14ac:dyDescent="0.2">
      <c r="B63" s="140"/>
      <c r="C63" s="1275" t="s">
        <v>51</v>
      </c>
      <c r="D63" s="1275"/>
      <c r="E63" s="1276"/>
      <c r="F63" s="141">
        <v>3576</v>
      </c>
      <c r="G63" s="141">
        <v>3290</v>
      </c>
      <c r="H63" s="142">
        <v>3279</v>
      </c>
    </row>
    <row r="64" spans="2:8" ht="15" customHeight="1" x14ac:dyDescent="0.15"/>
    <row r="65" ht="0" hidden="1" customHeight="1" x14ac:dyDescent="0.15"/>
    <row r="66" ht="0" hidden="1" customHeight="1" x14ac:dyDescent="0.15"/>
  </sheetData>
  <sheetProtection algorithmName="SHA-512" hashValue="gZcQrgzKd0kO4aDyD6ABkTW9PdM50FNUziW/MahHQCQ9bb/gbAjz47t7ZoJDv4hbd+gWVzszMlIzVBLSAnExUw==" saltValue="DW6mKuzt2O82u+YtdOVB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70" zoomScaleNormal="70" zoomScaleSheetLayoutView="55" workbookViewId="0">
      <selection activeCell="AN48" sqref="AN48"/>
    </sheetView>
  </sheetViews>
  <sheetFormatPr defaultColWidth="0" defaultRowHeight="13.5" customHeight="1" zeroHeight="1" x14ac:dyDescent="0.15"/>
  <cols>
    <col min="1" max="1" width="6.375" style="1285" customWidth="1"/>
    <col min="2" max="107" width="2.5" style="1285" customWidth="1"/>
    <col min="108" max="108" width="6.125" style="1293" customWidth="1"/>
    <col min="109" max="109" width="5.875" style="1292" customWidth="1"/>
    <col min="110" max="110" width="19.125" style="1285" hidden="1"/>
    <col min="111" max="115" width="12.625" style="1285" hidden="1"/>
    <col min="116" max="349" width="8.625" style="1285" hidden="1"/>
    <col min="350" max="355" width="14.875" style="1285" hidden="1"/>
    <col min="356" max="357" width="15.875" style="1285" hidden="1"/>
    <col min="358" max="363" width="16.125" style="1285" hidden="1"/>
    <col min="364" max="364" width="6.125" style="1285" hidden="1"/>
    <col min="365" max="365" width="3" style="1285" hidden="1"/>
    <col min="366" max="605" width="8.625" style="1285" hidden="1"/>
    <col min="606" max="611" width="14.875" style="1285" hidden="1"/>
    <col min="612" max="613" width="15.875" style="1285" hidden="1"/>
    <col min="614" max="619" width="16.125" style="1285" hidden="1"/>
    <col min="620" max="620" width="6.125" style="1285" hidden="1"/>
    <col min="621" max="621" width="3" style="1285" hidden="1"/>
    <col min="622" max="861" width="8.625" style="1285" hidden="1"/>
    <col min="862" max="867" width="14.875" style="1285" hidden="1"/>
    <col min="868" max="869" width="15.875" style="1285" hidden="1"/>
    <col min="870" max="875" width="16.125" style="1285" hidden="1"/>
    <col min="876" max="876" width="6.125" style="1285" hidden="1"/>
    <col min="877" max="877" width="3" style="1285" hidden="1"/>
    <col min="878" max="1117" width="8.625" style="1285" hidden="1"/>
    <col min="1118" max="1123" width="14.875" style="1285" hidden="1"/>
    <col min="1124" max="1125" width="15.875" style="1285" hidden="1"/>
    <col min="1126" max="1131" width="16.125" style="1285" hidden="1"/>
    <col min="1132" max="1132" width="6.125" style="1285" hidden="1"/>
    <col min="1133" max="1133" width="3" style="1285" hidden="1"/>
    <col min="1134" max="1373" width="8.625" style="1285" hidden="1"/>
    <col min="1374" max="1379" width="14.875" style="1285" hidden="1"/>
    <col min="1380" max="1381" width="15.875" style="1285" hidden="1"/>
    <col min="1382" max="1387" width="16.125" style="1285" hidden="1"/>
    <col min="1388" max="1388" width="6.125" style="1285" hidden="1"/>
    <col min="1389" max="1389" width="3" style="1285" hidden="1"/>
    <col min="1390" max="1629" width="8.625" style="1285" hidden="1"/>
    <col min="1630" max="1635" width="14.875" style="1285" hidden="1"/>
    <col min="1636" max="1637" width="15.875" style="1285" hidden="1"/>
    <col min="1638" max="1643" width="16.125" style="1285" hidden="1"/>
    <col min="1644" max="1644" width="6.125" style="1285" hidden="1"/>
    <col min="1645" max="1645" width="3" style="1285" hidden="1"/>
    <col min="1646" max="1885" width="8.625" style="1285" hidden="1"/>
    <col min="1886" max="1891" width="14.875" style="1285" hidden="1"/>
    <col min="1892" max="1893" width="15.875" style="1285" hidden="1"/>
    <col min="1894" max="1899" width="16.125" style="1285" hidden="1"/>
    <col min="1900" max="1900" width="6.125" style="1285" hidden="1"/>
    <col min="1901" max="1901" width="3" style="1285" hidden="1"/>
    <col min="1902" max="2141" width="8.625" style="1285" hidden="1"/>
    <col min="2142" max="2147" width="14.875" style="1285" hidden="1"/>
    <col min="2148" max="2149" width="15.875" style="1285" hidden="1"/>
    <col min="2150" max="2155" width="16.125" style="1285" hidden="1"/>
    <col min="2156" max="2156" width="6.125" style="1285" hidden="1"/>
    <col min="2157" max="2157" width="3" style="1285" hidden="1"/>
    <col min="2158" max="2397" width="8.625" style="1285" hidden="1"/>
    <col min="2398" max="2403" width="14.875" style="1285" hidden="1"/>
    <col min="2404" max="2405" width="15.875" style="1285" hidden="1"/>
    <col min="2406" max="2411" width="16.125" style="1285" hidden="1"/>
    <col min="2412" max="2412" width="6.125" style="1285" hidden="1"/>
    <col min="2413" max="2413" width="3" style="1285" hidden="1"/>
    <col min="2414" max="2653" width="8.625" style="1285" hidden="1"/>
    <col min="2654" max="2659" width="14.875" style="1285" hidden="1"/>
    <col min="2660" max="2661" width="15.875" style="1285" hidden="1"/>
    <col min="2662" max="2667" width="16.125" style="1285" hidden="1"/>
    <col min="2668" max="2668" width="6.125" style="1285" hidden="1"/>
    <col min="2669" max="2669" width="3" style="1285" hidden="1"/>
    <col min="2670" max="2909" width="8.625" style="1285" hidden="1"/>
    <col min="2910" max="2915" width="14.875" style="1285" hidden="1"/>
    <col min="2916" max="2917" width="15.875" style="1285" hidden="1"/>
    <col min="2918" max="2923" width="16.125" style="1285" hidden="1"/>
    <col min="2924" max="2924" width="6.125" style="1285" hidden="1"/>
    <col min="2925" max="2925" width="3" style="1285" hidden="1"/>
    <col min="2926" max="3165" width="8.625" style="1285" hidden="1"/>
    <col min="3166" max="3171" width="14.875" style="1285" hidden="1"/>
    <col min="3172" max="3173" width="15.875" style="1285" hidden="1"/>
    <col min="3174" max="3179" width="16.125" style="1285" hidden="1"/>
    <col min="3180" max="3180" width="6.125" style="1285" hidden="1"/>
    <col min="3181" max="3181" width="3" style="1285" hidden="1"/>
    <col min="3182" max="3421" width="8.625" style="1285" hidden="1"/>
    <col min="3422" max="3427" width="14.875" style="1285" hidden="1"/>
    <col min="3428" max="3429" width="15.875" style="1285" hidden="1"/>
    <col min="3430" max="3435" width="16.125" style="1285" hidden="1"/>
    <col min="3436" max="3436" width="6.125" style="1285" hidden="1"/>
    <col min="3437" max="3437" width="3" style="1285" hidden="1"/>
    <col min="3438" max="3677" width="8.625" style="1285" hidden="1"/>
    <col min="3678" max="3683" width="14.875" style="1285" hidden="1"/>
    <col min="3684" max="3685" width="15.875" style="1285" hidden="1"/>
    <col min="3686" max="3691" width="16.125" style="1285" hidden="1"/>
    <col min="3692" max="3692" width="6.125" style="1285" hidden="1"/>
    <col min="3693" max="3693" width="3" style="1285" hidden="1"/>
    <col min="3694" max="3933" width="8.625" style="1285" hidden="1"/>
    <col min="3934" max="3939" width="14.875" style="1285" hidden="1"/>
    <col min="3940" max="3941" width="15.875" style="1285" hidden="1"/>
    <col min="3942" max="3947" width="16.125" style="1285" hidden="1"/>
    <col min="3948" max="3948" width="6.125" style="1285" hidden="1"/>
    <col min="3949" max="3949" width="3" style="1285" hidden="1"/>
    <col min="3950" max="4189" width="8.625" style="1285" hidden="1"/>
    <col min="4190" max="4195" width="14.875" style="1285" hidden="1"/>
    <col min="4196" max="4197" width="15.875" style="1285" hidden="1"/>
    <col min="4198" max="4203" width="16.125" style="1285" hidden="1"/>
    <col min="4204" max="4204" width="6.125" style="1285" hidden="1"/>
    <col min="4205" max="4205" width="3" style="1285" hidden="1"/>
    <col min="4206" max="4445" width="8.625" style="1285" hidden="1"/>
    <col min="4446" max="4451" width="14.875" style="1285" hidden="1"/>
    <col min="4452" max="4453" width="15.875" style="1285" hidden="1"/>
    <col min="4454" max="4459" width="16.125" style="1285" hidden="1"/>
    <col min="4460" max="4460" width="6.125" style="1285" hidden="1"/>
    <col min="4461" max="4461" width="3" style="1285" hidden="1"/>
    <col min="4462" max="4701" width="8.625" style="1285" hidden="1"/>
    <col min="4702" max="4707" width="14.875" style="1285" hidden="1"/>
    <col min="4708" max="4709" width="15.875" style="1285" hidden="1"/>
    <col min="4710" max="4715" width="16.125" style="1285" hidden="1"/>
    <col min="4716" max="4716" width="6.125" style="1285" hidden="1"/>
    <col min="4717" max="4717" width="3" style="1285" hidden="1"/>
    <col min="4718" max="4957" width="8.625" style="1285" hidden="1"/>
    <col min="4958" max="4963" width="14.875" style="1285" hidden="1"/>
    <col min="4964" max="4965" width="15.875" style="1285" hidden="1"/>
    <col min="4966" max="4971" width="16.125" style="1285" hidden="1"/>
    <col min="4972" max="4972" width="6.125" style="1285" hidden="1"/>
    <col min="4973" max="4973" width="3" style="1285" hidden="1"/>
    <col min="4974" max="5213" width="8.625" style="1285" hidden="1"/>
    <col min="5214" max="5219" width="14.875" style="1285" hidden="1"/>
    <col min="5220" max="5221" width="15.875" style="1285" hidden="1"/>
    <col min="5222" max="5227" width="16.125" style="1285" hidden="1"/>
    <col min="5228" max="5228" width="6.125" style="1285" hidden="1"/>
    <col min="5229" max="5229" width="3" style="1285" hidden="1"/>
    <col min="5230" max="5469" width="8.625" style="1285" hidden="1"/>
    <col min="5470" max="5475" width="14.875" style="1285" hidden="1"/>
    <col min="5476" max="5477" width="15.875" style="1285" hidden="1"/>
    <col min="5478" max="5483" width="16.125" style="1285" hidden="1"/>
    <col min="5484" max="5484" width="6.125" style="1285" hidden="1"/>
    <col min="5485" max="5485" width="3" style="1285" hidden="1"/>
    <col min="5486" max="5725" width="8.625" style="1285" hidden="1"/>
    <col min="5726" max="5731" width="14.875" style="1285" hidden="1"/>
    <col min="5732" max="5733" width="15.875" style="1285" hidden="1"/>
    <col min="5734" max="5739" width="16.125" style="1285" hidden="1"/>
    <col min="5740" max="5740" width="6.125" style="1285" hidden="1"/>
    <col min="5741" max="5741" width="3" style="1285" hidden="1"/>
    <col min="5742" max="5981" width="8.625" style="1285" hidden="1"/>
    <col min="5982" max="5987" width="14.875" style="1285" hidden="1"/>
    <col min="5988" max="5989" width="15.875" style="1285" hidden="1"/>
    <col min="5990" max="5995" width="16.125" style="1285" hidden="1"/>
    <col min="5996" max="5996" width="6.125" style="1285" hidden="1"/>
    <col min="5997" max="5997" width="3" style="1285" hidden="1"/>
    <col min="5998" max="6237" width="8.625" style="1285" hidden="1"/>
    <col min="6238" max="6243" width="14.875" style="1285" hidden="1"/>
    <col min="6244" max="6245" width="15.875" style="1285" hidden="1"/>
    <col min="6246" max="6251" width="16.125" style="1285" hidden="1"/>
    <col min="6252" max="6252" width="6.125" style="1285" hidden="1"/>
    <col min="6253" max="6253" width="3" style="1285" hidden="1"/>
    <col min="6254" max="6493" width="8.625" style="1285" hidden="1"/>
    <col min="6494" max="6499" width="14.875" style="1285" hidden="1"/>
    <col min="6500" max="6501" width="15.875" style="1285" hidden="1"/>
    <col min="6502" max="6507" width="16.125" style="1285" hidden="1"/>
    <col min="6508" max="6508" width="6.125" style="1285" hidden="1"/>
    <col min="6509" max="6509" width="3" style="1285" hidden="1"/>
    <col min="6510" max="6749" width="8.625" style="1285" hidden="1"/>
    <col min="6750" max="6755" width="14.875" style="1285" hidden="1"/>
    <col min="6756" max="6757" width="15.875" style="1285" hidden="1"/>
    <col min="6758" max="6763" width="16.125" style="1285" hidden="1"/>
    <col min="6764" max="6764" width="6.125" style="1285" hidden="1"/>
    <col min="6765" max="6765" width="3" style="1285" hidden="1"/>
    <col min="6766" max="7005" width="8.625" style="1285" hidden="1"/>
    <col min="7006" max="7011" width="14.875" style="1285" hidden="1"/>
    <col min="7012" max="7013" width="15.875" style="1285" hidden="1"/>
    <col min="7014" max="7019" width="16.125" style="1285" hidden="1"/>
    <col min="7020" max="7020" width="6.125" style="1285" hidden="1"/>
    <col min="7021" max="7021" width="3" style="1285" hidden="1"/>
    <col min="7022" max="7261" width="8.625" style="1285" hidden="1"/>
    <col min="7262" max="7267" width="14.875" style="1285" hidden="1"/>
    <col min="7268" max="7269" width="15.875" style="1285" hidden="1"/>
    <col min="7270" max="7275" width="16.125" style="1285" hidden="1"/>
    <col min="7276" max="7276" width="6.125" style="1285" hidden="1"/>
    <col min="7277" max="7277" width="3" style="1285" hidden="1"/>
    <col min="7278" max="7517" width="8.625" style="1285" hidden="1"/>
    <col min="7518" max="7523" width="14.875" style="1285" hidden="1"/>
    <col min="7524" max="7525" width="15.875" style="1285" hidden="1"/>
    <col min="7526" max="7531" width="16.125" style="1285" hidden="1"/>
    <col min="7532" max="7532" width="6.125" style="1285" hidden="1"/>
    <col min="7533" max="7533" width="3" style="1285" hidden="1"/>
    <col min="7534" max="7773" width="8.625" style="1285" hidden="1"/>
    <col min="7774" max="7779" width="14.875" style="1285" hidden="1"/>
    <col min="7780" max="7781" width="15.875" style="1285" hidden="1"/>
    <col min="7782" max="7787" width="16.125" style="1285" hidden="1"/>
    <col min="7788" max="7788" width="6.125" style="1285" hidden="1"/>
    <col min="7789" max="7789" width="3" style="1285" hidden="1"/>
    <col min="7790" max="8029" width="8.625" style="1285" hidden="1"/>
    <col min="8030" max="8035" width="14.875" style="1285" hidden="1"/>
    <col min="8036" max="8037" width="15.875" style="1285" hidden="1"/>
    <col min="8038" max="8043" width="16.125" style="1285" hidden="1"/>
    <col min="8044" max="8044" width="6.125" style="1285" hidden="1"/>
    <col min="8045" max="8045" width="3" style="1285" hidden="1"/>
    <col min="8046" max="8285" width="8.625" style="1285" hidden="1"/>
    <col min="8286" max="8291" width="14.875" style="1285" hidden="1"/>
    <col min="8292" max="8293" width="15.875" style="1285" hidden="1"/>
    <col min="8294" max="8299" width="16.125" style="1285" hidden="1"/>
    <col min="8300" max="8300" width="6.125" style="1285" hidden="1"/>
    <col min="8301" max="8301" width="3" style="1285" hidden="1"/>
    <col min="8302" max="8541" width="8.625" style="1285" hidden="1"/>
    <col min="8542" max="8547" width="14.875" style="1285" hidden="1"/>
    <col min="8548" max="8549" width="15.875" style="1285" hidden="1"/>
    <col min="8550" max="8555" width="16.125" style="1285" hidden="1"/>
    <col min="8556" max="8556" width="6.125" style="1285" hidden="1"/>
    <col min="8557" max="8557" width="3" style="1285" hidden="1"/>
    <col min="8558" max="8797" width="8.625" style="1285" hidden="1"/>
    <col min="8798" max="8803" width="14.875" style="1285" hidden="1"/>
    <col min="8804" max="8805" width="15.875" style="1285" hidden="1"/>
    <col min="8806" max="8811" width="16.125" style="1285" hidden="1"/>
    <col min="8812" max="8812" width="6.125" style="1285" hidden="1"/>
    <col min="8813" max="8813" width="3" style="1285" hidden="1"/>
    <col min="8814" max="9053" width="8.625" style="1285" hidden="1"/>
    <col min="9054" max="9059" width="14.875" style="1285" hidden="1"/>
    <col min="9060" max="9061" width="15.875" style="1285" hidden="1"/>
    <col min="9062" max="9067" width="16.125" style="1285" hidden="1"/>
    <col min="9068" max="9068" width="6.125" style="1285" hidden="1"/>
    <col min="9069" max="9069" width="3" style="1285" hidden="1"/>
    <col min="9070" max="9309" width="8.625" style="1285" hidden="1"/>
    <col min="9310" max="9315" width="14.875" style="1285" hidden="1"/>
    <col min="9316" max="9317" width="15.875" style="1285" hidden="1"/>
    <col min="9318" max="9323" width="16.125" style="1285" hidden="1"/>
    <col min="9324" max="9324" width="6.125" style="1285" hidden="1"/>
    <col min="9325" max="9325" width="3" style="1285" hidden="1"/>
    <col min="9326" max="9565" width="8.625" style="1285" hidden="1"/>
    <col min="9566" max="9571" width="14.875" style="1285" hidden="1"/>
    <col min="9572" max="9573" width="15.875" style="1285" hidden="1"/>
    <col min="9574" max="9579" width="16.125" style="1285" hidden="1"/>
    <col min="9580" max="9580" width="6.125" style="1285" hidden="1"/>
    <col min="9581" max="9581" width="3" style="1285" hidden="1"/>
    <col min="9582" max="9821" width="8.625" style="1285" hidden="1"/>
    <col min="9822" max="9827" width="14.875" style="1285" hidden="1"/>
    <col min="9828" max="9829" width="15.875" style="1285" hidden="1"/>
    <col min="9830" max="9835" width="16.125" style="1285" hidden="1"/>
    <col min="9836" max="9836" width="6.125" style="1285" hidden="1"/>
    <col min="9837" max="9837" width="3" style="1285" hidden="1"/>
    <col min="9838" max="10077" width="8.625" style="1285" hidden="1"/>
    <col min="10078" max="10083" width="14.875" style="1285" hidden="1"/>
    <col min="10084" max="10085" width="15.875" style="1285" hidden="1"/>
    <col min="10086" max="10091" width="16.125" style="1285" hidden="1"/>
    <col min="10092" max="10092" width="6.125" style="1285" hidden="1"/>
    <col min="10093" max="10093" width="3" style="1285" hidden="1"/>
    <col min="10094" max="10333" width="8.625" style="1285" hidden="1"/>
    <col min="10334" max="10339" width="14.875" style="1285" hidden="1"/>
    <col min="10340" max="10341" width="15.875" style="1285" hidden="1"/>
    <col min="10342" max="10347" width="16.125" style="1285" hidden="1"/>
    <col min="10348" max="10348" width="6.125" style="1285" hidden="1"/>
    <col min="10349" max="10349" width="3" style="1285" hidden="1"/>
    <col min="10350" max="10589" width="8.625" style="1285" hidden="1"/>
    <col min="10590" max="10595" width="14.875" style="1285" hidden="1"/>
    <col min="10596" max="10597" width="15.875" style="1285" hidden="1"/>
    <col min="10598" max="10603" width="16.125" style="1285" hidden="1"/>
    <col min="10604" max="10604" width="6.125" style="1285" hidden="1"/>
    <col min="10605" max="10605" width="3" style="1285" hidden="1"/>
    <col min="10606" max="10845" width="8.625" style="1285" hidden="1"/>
    <col min="10846" max="10851" width="14.875" style="1285" hidden="1"/>
    <col min="10852" max="10853" width="15.875" style="1285" hidden="1"/>
    <col min="10854" max="10859" width="16.125" style="1285" hidden="1"/>
    <col min="10860" max="10860" width="6.125" style="1285" hidden="1"/>
    <col min="10861" max="10861" width="3" style="1285" hidden="1"/>
    <col min="10862" max="11101" width="8.625" style="1285" hidden="1"/>
    <col min="11102" max="11107" width="14.875" style="1285" hidden="1"/>
    <col min="11108" max="11109" width="15.875" style="1285" hidden="1"/>
    <col min="11110" max="11115" width="16.125" style="1285" hidden="1"/>
    <col min="11116" max="11116" width="6.125" style="1285" hidden="1"/>
    <col min="11117" max="11117" width="3" style="1285" hidden="1"/>
    <col min="11118" max="11357" width="8.625" style="1285" hidden="1"/>
    <col min="11358" max="11363" width="14.875" style="1285" hidden="1"/>
    <col min="11364" max="11365" width="15.875" style="1285" hidden="1"/>
    <col min="11366" max="11371" width="16.125" style="1285" hidden="1"/>
    <col min="11372" max="11372" width="6.125" style="1285" hidden="1"/>
    <col min="11373" max="11373" width="3" style="1285" hidden="1"/>
    <col min="11374" max="11613" width="8.625" style="1285" hidden="1"/>
    <col min="11614" max="11619" width="14.875" style="1285" hidden="1"/>
    <col min="11620" max="11621" width="15.875" style="1285" hidden="1"/>
    <col min="11622" max="11627" width="16.125" style="1285" hidden="1"/>
    <col min="11628" max="11628" width="6.125" style="1285" hidden="1"/>
    <col min="11629" max="11629" width="3" style="1285" hidden="1"/>
    <col min="11630" max="11869" width="8.625" style="1285" hidden="1"/>
    <col min="11870" max="11875" width="14.875" style="1285" hidden="1"/>
    <col min="11876" max="11877" width="15.875" style="1285" hidden="1"/>
    <col min="11878" max="11883" width="16.125" style="1285" hidden="1"/>
    <col min="11884" max="11884" width="6.125" style="1285" hidden="1"/>
    <col min="11885" max="11885" width="3" style="1285" hidden="1"/>
    <col min="11886" max="12125" width="8.625" style="1285" hidden="1"/>
    <col min="12126" max="12131" width="14.875" style="1285" hidden="1"/>
    <col min="12132" max="12133" width="15.875" style="1285" hidden="1"/>
    <col min="12134" max="12139" width="16.125" style="1285" hidden="1"/>
    <col min="12140" max="12140" width="6.125" style="1285" hidden="1"/>
    <col min="12141" max="12141" width="3" style="1285" hidden="1"/>
    <col min="12142" max="12381" width="8.625" style="1285" hidden="1"/>
    <col min="12382" max="12387" width="14.875" style="1285" hidden="1"/>
    <col min="12388" max="12389" width="15.875" style="1285" hidden="1"/>
    <col min="12390" max="12395" width="16.125" style="1285" hidden="1"/>
    <col min="12396" max="12396" width="6.125" style="1285" hidden="1"/>
    <col min="12397" max="12397" width="3" style="1285" hidden="1"/>
    <col min="12398" max="12637" width="8.625" style="1285" hidden="1"/>
    <col min="12638" max="12643" width="14.875" style="1285" hidden="1"/>
    <col min="12644" max="12645" width="15.875" style="1285" hidden="1"/>
    <col min="12646" max="12651" width="16.125" style="1285" hidden="1"/>
    <col min="12652" max="12652" width="6.125" style="1285" hidden="1"/>
    <col min="12653" max="12653" width="3" style="1285" hidden="1"/>
    <col min="12654" max="12893" width="8.625" style="1285" hidden="1"/>
    <col min="12894" max="12899" width="14.875" style="1285" hidden="1"/>
    <col min="12900" max="12901" width="15.875" style="1285" hidden="1"/>
    <col min="12902" max="12907" width="16.125" style="1285" hidden="1"/>
    <col min="12908" max="12908" width="6.125" style="1285" hidden="1"/>
    <col min="12909" max="12909" width="3" style="1285" hidden="1"/>
    <col min="12910" max="13149" width="8.625" style="1285" hidden="1"/>
    <col min="13150" max="13155" width="14.875" style="1285" hidden="1"/>
    <col min="13156" max="13157" width="15.875" style="1285" hidden="1"/>
    <col min="13158" max="13163" width="16.125" style="1285" hidden="1"/>
    <col min="13164" max="13164" width="6.125" style="1285" hidden="1"/>
    <col min="13165" max="13165" width="3" style="1285" hidden="1"/>
    <col min="13166" max="13405" width="8.625" style="1285" hidden="1"/>
    <col min="13406" max="13411" width="14.875" style="1285" hidden="1"/>
    <col min="13412" max="13413" width="15.875" style="1285" hidden="1"/>
    <col min="13414" max="13419" width="16.125" style="1285" hidden="1"/>
    <col min="13420" max="13420" width="6.125" style="1285" hidden="1"/>
    <col min="13421" max="13421" width="3" style="1285" hidden="1"/>
    <col min="13422" max="13661" width="8.625" style="1285" hidden="1"/>
    <col min="13662" max="13667" width="14.875" style="1285" hidden="1"/>
    <col min="13668" max="13669" width="15.875" style="1285" hidden="1"/>
    <col min="13670" max="13675" width="16.125" style="1285" hidden="1"/>
    <col min="13676" max="13676" width="6.125" style="1285" hidden="1"/>
    <col min="13677" max="13677" width="3" style="1285" hidden="1"/>
    <col min="13678" max="13917" width="8.625" style="1285" hidden="1"/>
    <col min="13918" max="13923" width="14.875" style="1285" hidden="1"/>
    <col min="13924" max="13925" width="15.875" style="1285" hidden="1"/>
    <col min="13926" max="13931" width="16.125" style="1285" hidden="1"/>
    <col min="13932" max="13932" width="6.125" style="1285" hidden="1"/>
    <col min="13933" max="13933" width="3" style="1285" hidden="1"/>
    <col min="13934" max="14173" width="8.625" style="1285" hidden="1"/>
    <col min="14174" max="14179" width="14.875" style="1285" hidden="1"/>
    <col min="14180" max="14181" width="15.875" style="1285" hidden="1"/>
    <col min="14182" max="14187" width="16.125" style="1285" hidden="1"/>
    <col min="14188" max="14188" width="6.125" style="1285" hidden="1"/>
    <col min="14189" max="14189" width="3" style="1285" hidden="1"/>
    <col min="14190" max="14429" width="8.625" style="1285" hidden="1"/>
    <col min="14430" max="14435" width="14.875" style="1285" hidden="1"/>
    <col min="14436" max="14437" width="15.875" style="1285" hidden="1"/>
    <col min="14438" max="14443" width="16.125" style="1285" hidden="1"/>
    <col min="14444" max="14444" width="6.125" style="1285" hidden="1"/>
    <col min="14445" max="14445" width="3" style="1285" hidden="1"/>
    <col min="14446" max="14685" width="8.625" style="1285" hidden="1"/>
    <col min="14686" max="14691" width="14.875" style="1285" hidden="1"/>
    <col min="14692" max="14693" width="15.875" style="1285" hidden="1"/>
    <col min="14694" max="14699" width="16.125" style="1285" hidden="1"/>
    <col min="14700" max="14700" width="6.125" style="1285" hidden="1"/>
    <col min="14701" max="14701" width="3" style="1285" hidden="1"/>
    <col min="14702" max="14941" width="8.625" style="1285" hidden="1"/>
    <col min="14942" max="14947" width="14.875" style="1285" hidden="1"/>
    <col min="14948" max="14949" width="15.875" style="1285" hidden="1"/>
    <col min="14950" max="14955" width="16.125" style="1285" hidden="1"/>
    <col min="14956" max="14956" width="6.125" style="1285" hidden="1"/>
    <col min="14957" max="14957" width="3" style="1285" hidden="1"/>
    <col min="14958" max="15197" width="8.625" style="1285" hidden="1"/>
    <col min="15198" max="15203" width="14.875" style="1285" hidden="1"/>
    <col min="15204" max="15205" width="15.875" style="1285" hidden="1"/>
    <col min="15206" max="15211" width="16.125" style="1285" hidden="1"/>
    <col min="15212" max="15212" width="6.125" style="1285" hidden="1"/>
    <col min="15213" max="15213" width="3" style="1285" hidden="1"/>
    <col min="15214" max="15453" width="8.625" style="1285" hidden="1"/>
    <col min="15454" max="15459" width="14.875" style="1285" hidden="1"/>
    <col min="15460" max="15461" width="15.875" style="1285" hidden="1"/>
    <col min="15462" max="15467" width="16.125" style="1285" hidden="1"/>
    <col min="15468" max="15468" width="6.125" style="1285" hidden="1"/>
    <col min="15469" max="15469" width="3" style="1285" hidden="1"/>
    <col min="15470" max="15709" width="8.625" style="1285" hidden="1"/>
    <col min="15710" max="15715" width="14.875" style="1285" hidden="1"/>
    <col min="15716" max="15717" width="15.875" style="1285" hidden="1"/>
    <col min="15718" max="15723" width="16.125" style="1285" hidden="1"/>
    <col min="15724" max="15724" width="6.125" style="1285" hidden="1"/>
    <col min="15725" max="15725" width="3" style="1285" hidden="1"/>
    <col min="15726" max="15965" width="8.625" style="1285" hidden="1"/>
    <col min="15966" max="15971" width="14.875" style="1285" hidden="1"/>
    <col min="15972" max="15973" width="15.875" style="1285" hidden="1"/>
    <col min="15974" max="15979" width="16.125" style="1285" hidden="1"/>
    <col min="15980" max="15980" width="6.125" style="1285" hidden="1"/>
    <col min="15981" max="15981" width="3" style="1285" hidden="1"/>
    <col min="15982" max="16221" width="8.625" style="1285" hidden="1"/>
    <col min="16222" max="16227" width="14.875" style="1285" hidden="1"/>
    <col min="16228" max="16229" width="15.875" style="1285" hidden="1"/>
    <col min="16230" max="16235" width="16.125" style="1285" hidden="1"/>
    <col min="16236" max="16236" width="6.125" style="1285" hidden="1"/>
    <col min="16237" max="16237" width="3" style="1285" hidden="1"/>
    <col min="16238" max="16384" width="8.625" style="1285" hidden="1"/>
  </cols>
  <sheetData>
    <row r="1" spans="1:143" ht="42.75" customHeight="1" x14ac:dyDescent="0.15">
      <c r="A1" s="1283"/>
      <c r="B1" s="1284"/>
      <c r="DD1" s="1285"/>
      <c r="DE1" s="1285"/>
    </row>
    <row r="2" spans="1:143" ht="25.5" customHeight="1" x14ac:dyDescent="0.15">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85"/>
      <c r="DE2" s="1285"/>
    </row>
    <row r="3" spans="1:143" ht="25.5" customHeight="1" x14ac:dyDescent="0.15">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85"/>
      <c r="DE3" s="1285"/>
    </row>
    <row r="4" spans="1:143" s="290" customFormat="1" x14ac:dyDescent="0.15">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85"/>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85"/>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85"/>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85"/>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85"/>
      <c r="DE19" s="1285"/>
    </row>
    <row r="20" spans="1:351" x14ac:dyDescent="0.15">
      <c r="DD20" s="1285"/>
      <c r="DE20" s="1285"/>
    </row>
    <row r="21" spans="1:351" ht="17.25" x14ac:dyDescent="0.15">
      <c r="B21" s="1287"/>
      <c r="C21" s="1288"/>
      <c r="D21" s="1288"/>
      <c r="E21" s="1288"/>
      <c r="F21" s="1288"/>
      <c r="G21" s="1288"/>
      <c r="H21" s="1288"/>
      <c r="I21" s="1288"/>
      <c r="J21" s="1288"/>
      <c r="K21" s="1288"/>
      <c r="L21" s="1288"/>
      <c r="M21" s="1288"/>
      <c r="N21" s="1289"/>
      <c r="O21" s="1288"/>
      <c r="P21" s="1288"/>
      <c r="Q21" s="1288"/>
      <c r="R21" s="1288"/>
      <c r="S21" s="1288"/>
      <c r="T21" s="1288"/>
      <c r="U21" s="1288"/>
      <c r="V21" s="1288"/>
      <c r="W21" s="1288"/>
      <c r="X21" s="1288"/>
      <c r="Y21" s="1288"/>
      <c r="Z21" s="1288"/>
      <c r="AA21" s="1288"/>
      <c r="AB21" s="1288"/>
      <c r="AC21" s="1288"/>
      <c r="AD21" s="1288"/>
      <c r="AE21" s="1288"/>
      <c r="AF21" s="1288"/>
      <c r="AG21" s="1288"/>
      <c r="AH21" s="1288"/>
      <c r="AI21" s="1288"/>
      <c r="AJ21" s="1288"/>
      <c r="AK21" s="1288"/>
      <c r="AL21" s="1288"/>
      <c r="AM21" s="1288"/>
      <c r="AN21" s="1288"/>
      <c r="AO21" s="1288"/>
      <c r="AP21" s="1288"/>
      <c r="AQ21" s="1288"/>
      <c r="AR21" s="1288"/>
      <c r="AS21" s="1288"/>
      <c r="AT21" s="1289"/>
      <c r="AU21" s="1288"/>
      <c r="AV21" s="1288"/>
      <c r="AW21" s="1288"/>
      <c r="AX21" s="1288"/>
      <c r="AY21" s="1288"/>
      <c r="AZ21" s="1288"/>
      <c r="BA21" s="1288"/>
      <c r="BB21" s="1288"/>
      <c r="BC21" s="1288"/>
      <c r="BD21" s="1288"/>
      <c r="BE21" s="1288"/>
      <c r="BF21" s="1289"/>
      <c r="BG21" s="1288"/>
      <c r="BH21" s="1288"/>
      <c r="BI21" s="1288"/>
      <c r="BJ21" s="1288"/>
      <c r="BK21" s="1288"/>
      <c r="BL21" s="1288"/>
      <c r="BM21" s="1288"/>
      <c r="BN21" s="1288"/>
      <c r="BO21" s="1288"/>
      <c r="BP21" s="1288"/>
      <c r="BQ21" s="1288"/>
      <c r="BR21" s="1289"/>
      <c r="BS21" s="1288"/>
      <c r="BT21" s="1288"/>
      <c r="BU21" s="1288"/>
      <c r="BV21" s="1288"/>
      <c r="BW21" s="1288"/>
      <c r="BX21" s="1288"/>
      <c r="BY21" s="1288"/>
      <c r="BZ21" s="1288"/>
      <c r="CA21" s="1288"/>
      <c r="CB21" s="1288"/>
      <c r="CC21" s="1288"/>
      <c r="CD21" s="1289"/>
      <c r="CE21" s="1288"/>
      <c r="CF21" s="1288"/>
      <c r="CG21" s="1288"/>
      <c r="CH21" s="1288"/>
      <c r="CI21" s="1288"/>
      <c r="CJ21" s="1288"/>
      <c r="CK21" s="1288"/>
      <c r="CL21" s="1288"/>
      <c r="CM21" s="1288"/>
      <c r="CN21" s="1288"/>
      <c r="CO21" s="1288"/>
      <c r="CP21" s="1289"/>
      <c r="CQ21" s="1288"/>
      <c r="CR21" s="1288"/>
      <c r="CS21" s="1288"/>
      <c r="CT21" s="1288"/>
      <c r="CU21" s="1288"/>
      <c r="CV21" s="1288"/>
      <c r="CW21" s="1288"/>
      <c r="CX21" s="1288"/>
      <c r="CY21" s="1288"/>
      <c r="CZ21" s="1288"/>
      <c r="DA21" s="1288"/>
      <c r="DB21" s="1289"/>
      <c r="DC21" s="1288"/>
      <c r="DD21" s="1290"/>
      <c r="DE21" s="1285"/>
      <c r="MM21" s="1291"/>
    </row>
    <row r="22" spans="1:351" ht="17.25" x14ac:dyDescent="0.15">
      <c r="B22" s="1292"/>
      <c r="MM22" s="1291"/>
    </row>
    <row r="23" spans="1:351" x14ac:dyDescent="0.15">
      <c r="B23" s="1292"/>
    </row>
    <row r="24" spans="1:351" x14ac:dyDescent="0.15">
      <c r="B24" s="1292"/>
    </row>
    <row r="25" spans="1:351" x14ac:dyDescent="0.15">
      <c r="B25" s="1292"/>
    </row>
    <row r="26" spans="1:351" x14ac:dyDescent="0.15">
      <c r="B26" s="1292"/>
    </row>
    <row r="27" spans="1:351" x14ac:dyDescent="0.15">
      <c r="B27" s="1292"/>
    </row>
    <row r="28" spans="1:351" x14ac:dyDescent="0.15">
      <c r="B28" s="1292"/>
    </row>
    <row r="29" spans="1:351" x14ac:dyDescent="0.15">
      <c r="B29" s="1292"/>
    </row>
    <row r="30" spans="1:351" x14ac:dyDescent="0.15">
      <c r="B30" s="1292"/>
    </row>
    <row r="31" spans="1:351" x14ac:dyDescent="0.15">
      <c r="B31" s="1292"/>
    </row>
    <row r="32" spans="1:351" x14ac:dyDescent="0.15">
      <c r="B32" s="1292"/>
    </row>
    <row r="33" spans="2:109" x14ac:dyDescent="0.15">
      <c r="B33" s="1292"/>
    </row>
    <row r="34" spans="2:109" x14ac:dyDescent="0.15">
      <c r="B34" s="1292"/>
    </row>
    <row r="35" spans="2:109" x14ac:dyDescent="0.15">
      <c r="B35" s="1292"/>
    </row>
    <row r="36" spans="2:109" x14ac:dyDescent="0.15">
      <c r="B36" s="1292"/>
    </row>
    <row r="37" spans="2:109" x14ac:dyDescent="0.15">
      <c r="B37" s="1292"/>
    </row>
    <row r="38" spans="2:109" x14ac:dyDescent="0.15">
      <c r="B38" s="1292"/>
    </row>
    <row r="39" spans="2:109" x14ac:dyDescent="0.15">
      <c r="B39" s="1294"/>
      <c r="C39" s="1295"/>
      <c r="D39" s="1295"/>
      <c r="E39" s="1295"/>
      <c r="F39" s="1295"/>
      <c r="G39" s="1295"/>
      <c r="H39" s="1295"/>
      <c r="I39" s="1295"/>
      <c r="J39" s="1295"/>
      <c r="K39" s="1295"/>
      <c r="L39" s="1295"/>
      <c r="M39" s="1295"/>
      <c r="N39" s="1295"/>
      <c r="O39" s="1295"/>
      <c r="P39" s="1295"/>
      <c r="Q39" s="1295"/>
      <c r="R39" s="1295"/>
      <c r="S39" s="1295"/>
      <c r="T39" s="1295"/>
      <c r="U39" s="1295"/>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B39" s="1295"/>
      <c r="BC39" s="1295"/>
      <c r="BD39" s="1295"/>
      <c r="BE39" s="1295"/>
      <c r="BF39" s="1295"/>
      <c r="BG39" s="1295"/>
      <c r="BH39" s="1295"/>
      <c r="BI39" s="1295"/>
      <c r="BJ39" s="1295"/>
      <c r="BK39" s="1295"/>
      <c r="BL39" s="1295"/>
      <c r="BM39" s="1295"/>
      <c r="BN39" s="1295"/>
      <c r="BO39" s="1295"/>
      <c r="BP39" s="1295"/>
      <c r="BQ39" s="1295"/>
      <c r="BR39" s="1295"/>
      <c r="BS39" s="1295"/>
      <c r="BT39" s="1295"/>
      <c r="BU39" s="1295"/>
      <c r="BV39" s="1295"/>
      <c r="BW39" s="1295"/>
      <c r="BX39" s="1295"/>
      <c r="BY39" s="1295"/>
      <c r="BZ39" s="1295"/>
      <c r="CA39" s="1295"/>
      <c r="CB39" s="1295"/>
      <c r="CC39" s="1295"/>
      <c r="CD39" s="1295"/>
      <c r="CE39" s="1295"/>
      <c r="CF39" s="1295"/>
      <c r="CG39" s="1295"/>
      <c r="CH39" s="1295"/>
      <c r="CI39" s="1295"/>
      <c r="CJ39" s="1295"/>
      <c r="CK39" s="1295"/>
      <c r="CL39" s="1295"/>
      <c r="CM39" s="1295"/>
      <c r="CN39" s="1295"/>
      <c r="CO39" s="1295"/>
      <c r="CP39" s="1295"/>
      <c r="CQ39" s="1295"/>
      <c r="CR39" s="1295"/>
      <c r="CS39" s="1295"/>
      <c r="CT39" s="1295"/>
      <c r="CU39" s="1295"/>
      <c r="CV39" s="1295"/>
      <c r="CW39" s="1295"/>
      <c r="CX39" s="1295"/>
      <c r="CY39" s="1295"/>
      <c r="CZ39" s="1295"/>
      <c r="DA39" s="1295"/>
      <c r="DB39" s="1295"/>
      <c r="DC39" s="1295"/>
      <c r="DD39" s="1296"/>
    </row>
    <row r="40" spans="2:109" x14ac:dyDescent="0.15">
      <c r="B40" s="1297"/>
      <c r="DD40" s="1297"/>
      <c r="DE40" s="1285"/>
    </row>
    <row r="41" spans="2:109" ht="17.25" x14ac:dyDescent="0.15">
      <c r="B41" s="1298" t="s">
        <v>608</v>
      </c>
      <c r="C41" s="1288"/>
      <c r="D41" s="1288"/>
      <c r="E41" s="1288"/>
      <c r="F41" s="1288"/>
      <c r="G41" s="1288"/>
      <c r="H41" s="1288"/>
      <c r="I41" s="1288"/>
      <c r="J41" s="1288"/>
      <c r="K41" s="1288"/>
      <c r="L41" s="1288"/>
      <c r="M41" s="1288"/>
      <c r="N41" s="1288"/>
      <c r="O41" s="1288"/>
      <c r="P41" s="1288"/>
      <c r="Q41" s="1288"/>
      <c r="R41" s="1288"/>
      <c r="S41" s="1288"/>
      <c r="T41" s="1288"/>
      <c r="U41" s="1288"/>
      <c r="V41" s="1288"/>
      <c r="W41" s="1288"/>
      <c r="X41" s="1288"/>
      <c r="Y41" s="1288"/>
      <c r="Z41" s="1288"/>
      <c r="AA41" s="1288"/>
      <c r="AB41" s="1288"/>
      <c r="AC41" s="1288"/>
      <c r="AD41" s="1288"/>
      <c r="AE41" s="1288"/>
      <c r="AF41" s="1288"/>
      <c r="AG41" s="1288"/>
      <c r="AH41" s="1288"/>
      <c r="AI41" s="1288"/>
      <c r="AJ41" s="1288"/>
      <c r="AK41" s="1288"/>
      <c r="AL41" s="1288"/>
      <c r="AM41" s="1288"/>
      <c r="AN41" s="1288"/>
      <c r="AO41" s="1288"/>
      <c r="AP41" s="1288"/>
      <c r="AQ41" s="1288"/>
      <c r="AR41" s="1288"/>
      <c r="AS41" s="1288"/>
      <c r="AT41" s="1288"/>
      <c r="AU41" s="1288"/>
      <c r="AV41" s="1288"/>
      <c r="AW41" s="1288"/>
      <c r="AX41" s="1288"/>
      <c r="AY41" s="1288"/>
      <c r="AZ41" s="1288"/>
      <c r="BA41" s="1288"/>
      <c r="BB41" s="1288"/>
      <c r="BC41" s="1288"/>
      <c r="BD41" s="1288"/>
      <c r="BE41" s="1288"/>
      <c r="BF41" s="1288"/>
      <c r="BG41" s="1288"/>
      <c r="BH41" s="1288"/>
      <c r="BI41" s="1288"/>
      <c r="BJ41" s="1288"/>
      <c r="BK41" s="1288"/>
      <c r="BL41" s="1288"/>
      <c r="BM41" s="1288"/>
      <c r="BN41" s="1288"/>
      <c r="BO41" s="1288"/>
      <c r="BP41" s="1288"/>
      <c r="BQ41" s="1288"/>
      <c r="BR41" s="1288"/>
      <c r="BS41" s="1288"/>
      <c r="BT41" s="1288"/>
      <c r="BU41" s="1288"/>
      <c r="BV41" s="1288"/>
      <c r="BW41" s="1288"/>
      <c r="BX41" s="1288"/>
      <c r="BY41" s="1288"/>
      <c r="BZ41" s="1288"/>
      <c r="CA41" s="1288"/>
      <c r="CB41" s="1288"/>
      <c r="CC41" s="1288"/>
      <c r="CD41" s="1288"/>
      <c r="CE41" s="1288"/>
      <c r="CF41" s="1288"/>
      <c r="CG41" s="1288"/>
      <c r="CH41" s="1288"/>
      <c r="CI41" s="1288"/>
      <c r="CJ41" s="1288"/>
      <c r="CK41" s="1288"/>
      <c r="CL41" s="1288"/>
      <c r="CM41" s="1288"/>
      <c r="CN41" s="1288"/>
      <c r="CO41" s="1288"/>
      <c r="CP41" s="1288"/>
      <c r="CQ41" s="1288"/>
      <c r="CR41" s="1288"/>
      <c r="CS41" s="1288"/>
      <c r="CT41" s="1288"/>
      <c r="CU41" s="1288"/>
      <c r="CV41" s="1288"/>
      <c r="CW41" s="1288"/>
      <c r="CX41" s="1288"/>
      <c r="CY41" s="1288"/>
      <c r="CZ41" s="1288"/>
      <c r="DA41" s="1288"/>
      <c r="DB41" s="1288"/>
      <c r="DC41" s="1288"/>
      <c r="DD41" s="1290"/>
    </row>
    <row r="42" spans="2:109" x14ac:dyDescent="0.15">
      <c r="B42" s="1292"/>
      <c r="G42" s="1299"/>
      <c r="I42" s="1300"/>
      <c r="J42" s="1300"/>
      <c r="K42" s="1300"/>
      <c r="AM42" s="1299"/>
      <c r="AN42" s="1299" t="s">
        <v>609</v>
      </c>
      <c r="AP42" s="1300"/>
      <c r="AQ42" s="1300"/>
      <c r="AR42" s="1300"/>
      <c r="AY42" s="1299"/>
      <c r="BA42" s="1300"/>
      <c r="BB42" s="1300"/>
      <c r="BC42" s="1300"/>
      <c r="BK42" s="1299"/>
      <c r="BM42" s="1300"/>
      <c r="BN42" s="1300"/>
      <c r="BO42" s="1300"/>
      <c r="BW42" s="1299"/>
      <c r="BY42" s="1300"/>
      <c r="BZ42" s="1300"/>
      <c r="CA42" s="1300"/>
      <c r="CI42" s="1299"/>
      <c r="CK42" s="1300"/>
      <c r="CL42" s="1300"/>
      <c r="CM42" s="1300"/>
      <c r="CU42" s="1299"/>
      <c r="CW42" s="1300"/>
      <c r="CX42" s="1300"/>
      <c r="CY42" s="1300"/>
    </row>
    <row r="43" spans="2:109" ht="13.5" customHeight="1" x14ac:dyDescent="0.15">
      <c r="B43" s="1292"/>
      <c r="AN43" s="1301" t="s">
        <v>610</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3"/>
    </row>
    <row r="44" spans="2:109" x14ac:dyDescent="0.15">
      <c r="B44" s="1292"/>
      <c r="AN44" s="1304"/>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6"/>
    </row>
    <row r="45" spans="2:109" x14ac:dyDescent="0.15">
      <c r="B45" s="1292"/>
      <c r="AN45" s="1304"/>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6"/>
    </row>
    <row r="46" spans="2:109" x14ac:dyDescent="0.15">
      <c r="B46" s="1292"/>
      <c r="AN46" s="1304"/>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6"/>
    </row>
    <row r="47" spans="2:109" x14ac:dyDescent="0.15">
      <c r="B47" s="1292"/>
      <c r="AN47" s="1307"/>
      <c r="AO47" s="1308"/>
      <c r="AP47" s="1308"/>
      <c r="AQ47" s="1308"/>
      <c r="AR47" s="1308"/>
      <c r="AS47" s="1308"/>
      <c r="AT47" s="1308"/>
      <c r="AU47" s="1308"/>
      <c r="AV47" s="1308"/>
      <c r="AW47" s="1308"/>
      <c r="AX47" s="1308"/>
      <c r="AY47" s="1308"/>
      <c r="AZ47" s="1308"/>
      <c r="BA47" s="1308"/>
      <c r="BB47" s="1308"/>
      <c r="BC47" s="1308"/>
      <c r="BD47" s="1308"/>
      <c r="BE47" s="1308"/>
      <c r="BF47" s="1308"/>
      <c r="BG47" s="1308"/>
      <c r="BH47" s="1308"/>
      <c r="BI47" s="1308"/>
      <c r="BJ47" s="1308"/>
      <c r="BK47" s="1308"/>
      <c r="BL47" s="1308"/>
      <c r="BM47" s="1308"/>
      <c r="BN47" s="1308"/>
      <c r="BO47" s="1308"/>
      <c r="BP47" s="1308"/>
      <c r="BQ47" s="1308"/>
      <c r="BR47" s="1308"/>
      <c r="BS47" s="1308"/>
      <c r="BT47" s="1308"/>
      <c r="BU47" s="1308"/>
      <c r="BV47" s="1308"/>
      <c r="BW47" s="1308"/>
      <c r="BX47" s="1308"/>
      <c r="BY47" s="1308"/>
      <c r="BZ47" s="1308"/>
      <c r="CA47" s="1308"/>
      <c r="CB47" s="1308"/>
      <c r="CC47" s="1308"/>
      <c r="CD47" s="1308"/>
      <c r="CE47" s="1308"/>
      <c r="CF47" s="1308"/>
      <c r="CG47" s="1308"/>
      <c r="CH47" s="1308"/>
      <c r="CI47" s="1308"/>
      <c r="CJ47" s="1308"/>
      <c r="CK47" s="1308"/>
      <c r="CL47" s="1308"/>
      <c r="CM47" s="1308"/>
      <c r="CN47" s="1308"/>
      <c r="CO47" s="1308"/>
      <c r="CP47" s="1308"/>
      <c r="CQ47" s="1308"/>
      <c r="CR47" s="1308"/>
      <c r="CS47" s="1308"/>
      <c r="CT47" s="1308"/>
      <c r="CU47" s="1308"/>
      <c r="CV47" s="1308"/>
      <c r="CW47" s="1308"/>
      <c r="CX47" s="1308"/>
      <c r="CY47" s="1308"/>
      <c r="CZ47" s="1308"/>
      <c r="DA47" s="1308"/>
      <c r="DB47" s="1308"/>
      <c r="DC47" s="1309"/>
    </row>
    <row r="48" spans="2:109" x14ac:dyDescent="0.15">
      <c r="B48" s="1292"/>
      <c r="H48" s="1310"/>
      <c r="I48" s="1310"/>
      <c r="J48" s="1310"/>
      <c r="AN48" s="1310"/>
      <c r="AO48" s="1310"/>
      <c r="AP48" s="1310"/>
      <c r="AZ48" s="1310"/>
      <c r="BA48" s="1310"/>
      <c r="BB48" s="1310"/>
      <c r="BL48" s="1310"/>
      <c r="BM48" s="1310"/>
      <c r="BN48" s="1310"/>
      <c r="BX48" s="1310"/>
      <c r="BY48" s="1310"/>
      <c r="BZ48" s="1310"/>
      <c r="CJ48" s="1310"/>
      <c r="CK48" s="1310"/>
      <c r="CL48" s="1310"/>
      <c r="CV48" s="1310"/>
      <c r="CW48" s="1310"/>
      <c r="CX48" s="1310"/>
    </row>
    <row r="49" spans="1:109" x14ac:dyDescent="0.15">
      <c r="B49" s="1292"/>
      <c r="AN49" s="1285" t="s">
        <v>611</v>
      </c>
    </row>
    <row r="50" spans="1:109" x14ac:dyDescent="0.15">
      <c r="B50" s="1292"/>
      <c r="G50" s="1311"/>
      <c r="H50" s="1311"/>
      <c r="I50" s="1311"/>
      <c r="J50" s="1311"/>
      <c r="K50" s="1312"/>
      <c r="L50" s="1312"/>
      <c r="M50" s="1313"/>
      <c r="N50" s="1313"/>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7" t="s">
        <v>562</v>
      </c>
      <c r="BQ50" s="1317"/>
      <c r="BR50" s="1317"/>
      <c r="BS50" s="1317"/>
      <c r="BT50" s="1317"/>
      <c r="BU50" s="1317"/>
      <c r="BV50" s="1317"/>
      <c r="BW50" s="1317"/>
      <c r="BX50" s="1317" t="s">
        <v>563</v>
      </c>
      <c r="BY50" s="1317"/>
      <c r="BZ50" s="1317"/>
      <c r="CA50" s="1317"/>
      <c r="CB50" s="1317"/>
      <c r="CC50" s="1317"/>
      <c r="CD50" s="1317"/>
      <c r="CE50" s="1317"/>
      <c r="CF50" s="1317" t="s">
        <v>564</v>
      </c>
      <c r="CG50" s="1317"/>
      <c r="CH50" s="1317"/>
      <c r="CI50" s="1317"/>
      <c r="CJ50" s="1317"/>
      <c r="CK50" s="1317"/>
      <c r="CL50" s="1317"/>
      <c r="CM50" s="1317"/>
      <c r="CN50" s="1317" t="s">
        <v>565</v>
      </c>
      <c r="CO50" s="1317"/>
      <c r="CP50" s="1317"/>
      <c r="CQ50" s="1317"/>
      <c r="CR50" s="1317"/>
      <c r="CS50" s="1317"/>
      <c r="CT50" s="1317"/>
      <c r="CU50" s="1317"/>
      <c r="CV50" s="1317" t="s">
        <v>566</v>
      </c>
      <c r="CW50" s="1317"/>
      <c r="CX50" s="1317"/>
      <c r="CY50" s="1317"/>
      <c r="CZ50" s="1317"/>
      <c r="DA50" s="1317"/>
      <c r="DB50" s="1317"/>
      <c r="DC50" s="1317"/>
    </row>
    <row r="51" spans="1:109" ht="13.5" customHeight="1" x14ac:dyDescent="0.15">
      <c r="B51" s="1292"/>
      <c r="G51" s="1318"/>
      <c r="H51" s="1318"/>
      <c r="I51" s="1319"/>
      <c r="J51" s="1319"/>
      <c r="K51" s="1320"/>
      <c r="L51" s="1320"/>
      <c r="M51" s="1320"/>
      <c r="N51" s="1320"/>
      <c r="AM51" s="1310"/>
      <c r="AN51" s="1321" t="s">
        <v>612</v>
      </c>
      <c r="AO51" s="1321"/>
      <c r="AP51" s="1321"/>
      <c r="AQ51" s="1321"/>
      <c r="AR51" s="1321"/>
      <c r="AS51" s="1321"/>
      <c r="AT51" s="1321"/>
      <c r="AU51" s="1321"/>
      <c r="AV51" s="1321"/>
      <c r="AW51" s="1321"/>
      <c r="AX51" s="1321"/>
      <c r="AY51" s="1321"/>
      <c r="AZ51" s="1321"/>
      <c r="BA51" s="1321"/>
      <c r="BB51" s="1321" t="s">
        <v>613</v>
      </c>
      <c r="BC51" s="1321"/>
      <c r="BD51" s="1321"/>
      <c r="BE51" s="1321"/>
      <c r="BF51" s="1321"/>
      <c r="BG51" s="1321"/>
      <c r="BH51" s="1321"/>
      <c r="BI51" s="1321"/>
      <c r="BJ51" s="1321"/>
      <c r="BK51" s="1321"/>
      <c r="BL51" s="1321"/>
      <c r="BM51" s="1321"/>
      <c r="BN51" s="1321"/>
      <c r="BO51" s="1321"/>
      <c r="BP51" s="1322"/>
      <c r="BQ51" s="1323"/>
      <c r="BR51" s="1323"/>
      <c r="BS51" s="1323"/>
      <c r="BT51" s="1323"/>
      <c r="BU51" s="1323"/>
      <c r="BV51" s="1323"/>
      <c r="BW51" s="1323"/>
      <c r="BX51" s="1322"/>
      <c r="BY51" s="1323"/>
      <c r="BZ51" s="1323"/>
      <c r="CA51" s="1323"/>
      <c r="CB51" s="1323"/>
      <c r="CC51" s="1323"/>
      <c r="CD51" s="1323"/>
      <c r="CE51" s="1323"/>
      <c r="CF51" s="1323">
        <v>92.4</v>
      </c>
      <c r="CG51" s="1323"/>
      <c r="CH51" s="1323"/>
      <c r="CI51" s="1323"/>
      <c r="CJ51" s="1323"/>
      <c r="CK51" s="1323"/>
      <c r="CL51" s="1323"/>
      <c r="CM51" s="1323"/>
      <c r="CN51" s="1323">
        <v>90.8</v>
      </c>
      <c r="CO51" s="1323"/>
      <c r="CP51" s="1323"/>
      <c r="CQ51" s="1323"/>
      <c r="CR51" s="1323"/>
      <c r="CS51" s="1323"/>
      <c r="CT51" s="1323"/>
      <c r="CU51" s="1323"/>
      <c r="CV51" s="1322"/>
      <c r="CW51" s="1323"/>
      <c r="CX51" s="1323"/>
      <c r="CY51" s="1323"/>
      <c r="CZ51" s="1323"/>
      <c r="DA51" s="1323"/>
      <c r="DB51" s="1323"/>
      <c r="DC51" s="1323"/>
    </row>
    <row r="52" spans="1:109" x14ac:dyDescent="0.15">
      <c r="B52" s="1292"/>
      <c r="G52" s="1318"/>
      <c r="H52" s="1318"/>
      <c r="I52" s="1319"/>
      <c r="J52" s="1319"/>
      <c r="K52" s="1320"/>
      <c r="L52" s="1320"/>
      <c r="M52" s="1320"/>
      <c r="N52" s="1320"/>
      <c r="AM52" s="1310"/>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1300"/>
      <c r="B53" s="1292"/>
      <c r="G53" s="1318"/>
      <c r="H53" s="1318"/>
      <c r="I53" s="1311"/>
      <c r="J53" s="1311"/>
      <c r="K53" s="1320"/>
      <c r="L53" s="1320"/>
      <c r="M53" s="1320"/>
      <c r="N53" s="1320"/>
      <c r="AM53" s="1310"/>
      <c r="AN53" s="1321"/>
      <c r="AO53" s="1321"/>
      <c r="AP53" s="1321"/>
      <c r="AQ53" s="1321"/>
      <c r="AR53" s="1321"/>
      <c r="AS53" s="1321"/>
      <c r="AT53" s="1321"/>
      <c r="AU53" s="1321"/>
      <c r="AV53" s="1321"/>
      <c r="AW53" s="1321"/>
      <c r="AX53" s="1321"/>
      <c r="AY53" s="1321"/>
      <c r="AZ53" s="1321"/>
      <c r="BA53" s="1321"/>
      <c r="BB53" s="1321" t="s">
        <v>614</v>
      </c>
      <c r="BC53" s="1321"/>
      <c r="BD53" s="1321"/>
      <c r="BE53" s="1321"/>
      <c r="BF53" s="1321"/>
      <c r="BG53" s="1321"/>
      <c r="BH53" s="1321"/>
      <c r="BI53" s="1321"/>
      <c r="BJ53" s="1321"/>
      <c r="BK53" s="1321"/>
      <c r="BL53" s="1321"/>
      <c r="BM53" s="1321"/>
      <c r="BN53" s="1321"/>
      <c r="BO53" s="1321"/>
      <c r="BP53" s="1322"/>
      <c r="BQ53" s="1323"/>
      <c r="BR53" s="1323"/>
      <c r="BS53" s="1323"/>
      <c r="BT53" s="1323"/>
      <c r="BU53" s="1323"/>
      <c r="BV53" s="1323"/>
      <c r="BW53" s="1323"/>
      <c r="BX53" s="1322"/>
      <c r="BY53" s="1323"/>
      <c r="BZ53" s="1323"/>
      <c r="CA53" s="1323"/>
      <c r="CB53" s="1323"/>
      <c r="CC53" s="1323"/>
      <c r="CD53" s="1323"/>
      <c r="CE53" s="1323"/>
      <c r="CF53" s="1323">
        <v>64.900000000000006</v>
      </c>
      <c r="CG53" s="1323"/>
      <c r="CH53" s="1323"/>
      <c r="CI53" s="1323"/>
      <c r="CJ53" s="1323"/>
      <c r="CK53" s="1323"/>
      <c r="CL53" s="1323"/>
      <c r="CM53" s="1323"/>
      <c r="CN53" s="1323">
        <v>70.2</v>
      </c>
      <c r="CO53" s="1323"/>
      <c r="CP53" s="1323"/>
      <c r="CQ53" s="1323"/>
      <c r="CR53" s="1323"/>
      <c r="CS53" s="1323"/>
      <c r="CT53" s="1323"/>
      <c r="CU53" s="1323"/>
      <c r="CV53" s="1322"/>
      <c r="CW53" s="1323"/>
      <c r="CX53" s="1323"/>
      <c r="CY53" s="1323"/>
      <c r="CZ53" s="1323"/>
      <c r="DA53" s="1323"/>
      <c r="DB53" s="1323"/>
      <c r="DC53" s="1323"/>
    </row>
    <row r="54" spans="1:109" x14ac:dyDescent="0.15">
      <c r="A54" s="1300"/>
      <c r="B54" s="1292"/>
      <c r="G54" s="1318"/>
      <c r="H54" s="1318"/>
      <c r="I54" s="1311"/>
      <c r="J54" s="1311"/>
      <c r="K54" s="1320"/>
      <c r="L54" s="1320"/>
      <c r="M54" s="1320"/>
      <c r="N54" s="1320"/>
      <c r="AM54" s="1310"/>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1300"/>
      <c r="B55" s="1292"/>
      <c r="G55" s="1311"/>
      <c r="H55" s="1311"/>
      <c r="I55" s="1311"/>
      <c r="J55" s="1311"/>
      <c r="K55" s="1320"/>
      <c r="L55" s="1320"/>
      <c r="M55" s="1320"/>
      <c r="N55" s="1320"/>
      <c r="AN55" s="1317" t="s">
        <v>615</v>
      </c>
      <c r="AO55" s="1317"/>
      <c r="AP55" s="1317"/>
      <c r="AQ55" s="1317"/>
      <c r="AR55" s="1317"/>
      <c r="AS55" s="1317"/>
      <c r="AT55" s="1317"/>
      <c r="AU55" s="1317"/>
      <c r="AV55" s="1317"/>
      <c r="AW55" s="1317"/>
      <c r="AX55" s="1317"/>
      <c r="AY55" s="1317"/>
      <c r="AZ55" s="1317"/>
      <c r="BA55" s="1317"/>
      <c r="BB55" s="1321" t="s">
        <v>613</v>
      </c>
      <c r="BC55" s="1321"/>
      <c r="BD55" s="1321"/>
      <c r="BE55" s="1321"/>
      <c r="BF55" s="1321"/>
      <c r="BG55" s="1321"/>
      <c r="BH55" s="1321"/>
      <c r="BI55" s="1321"/>
      <c r="BJ55" s="1321"/>
      <c r="BK55" s="1321"/>
      <c r="BL55" s="1321"/>
      <c r="BM55" s="1321"/>
      <c r="BN55" s="1321"/>
      <c r="BO55" s="1321"/>
      <c r="BP55" s="1322"/>
      <c r="BQ55" s="1323"/>
      <c r="BR55" s="1323"/>
      <c r="BS55" s="1323"/>
      <c r="BT55" s="1323"/>
      <c r="BU55" s="1323"/>
      <c r="BV55" s="1323"/>
      <c r="BW55" s="1323"/>
      <c r="BX55" s="1322"/>
      <c r="BY55" s="1323"/>
      <c r="BZ55" s="1323"/>
      <c r="CA55" s="1323"/>
      <c r="CB55" s="1323"/>
      <c r="CC55" s="1323"/>
      <c r="CD55" s="1323"/>
      <c r="CE55" s="1323"/>
      <c r="CF55" s="1323">
        <v>24</v>
      </c>
      <c r="CG55" s="1323"/>
      <c r="CH55" s="1323"/>
      <c r="CI55" s="1323"/>
      <c r="CJ55" s="1323"/>
      <c r="CK55" s="1323"/>
      <c r="CL55" s="1323"/>
      <c r="CM55" s="1323"/>
      <c r="CN55" s="1323">
        <v>19.8</v>
      </c>
      <c r="CO55" s="1323"/>
      <c r="CP55" s="1323"/>
      <c r="CQ55" s="1323"/>
      <c r="CR55" s="1323"/>
      <c r="CS55" s="1323"/>
      <c r="CT55" s="1323"/>
      <c r="CU55" s="1323"/>
      <c r="CV55" s="1322"/>
      <c r="CW55" s="1323"/>
      <c r="CX55" s="1323"/>
      <c r="CY55" s="1323"/>
      <c r="CZ55" s="1323"/>
      <c r="DA55" s="1323"/>
      <c r="DB55" s="1323"/>
      <c r="DC55" s="1323"/>
    </row>
    <row r="56" spans="1:109" x14ac:dyDescent="0.15">
      <c r="A56" s="1300"/>
      <c r="B56" s="1292"/>
      <c r="G56" s="1311"/>
      <c r="H56" s="1311"/>
      <c r="I56" s="1311"/>
      <c r="J56" s="1311"/>
      <c r="K56" s="1320"/>
      <c r="L56" s="1320"/>
      <c r="M56" s="1320"/>
      <c r="N56" s="1320"/>
      <c r="AN56" s="1317"/>
      <c r="AO56" s="1317"/>
      <c r="AP56" s="1317"/>
      <c r="AQ56" s="1317"/>
      <c r="AR56" s="1317"/>
      <c r="AS56" s="1317"/>
      <c r="AT56" s="1317"/>
      <c r="AU56" s="1317"/>
      <c r="AV56" s="1317"/>
      <c r="AW56" s="1317"/>
      <c r="AX56" s="1317"/>
      <c r="AY56" s="1317"/>
      <c r="AZ56" s="1317"/>
      <c r="BA56" s="1317"/>
      <c r="BB56" s="1321"/>
      <c r="BC56" s="1321"/>
      <c r="BD56" s="1321"/>
      <c r="BE56" s="1321"/>
      <c r="BF56" s="1321"/>
      <c r="BG56" s="1321"/>
      <c r="BH56" s="1321"/>
      <c r="BI56" s="1321"/>
      <c r="BJ56" s="1321"/>
      <c r="BK56" s="1321"/>
      <c r="BL56" s="1321"/>
      <c r="BM56" s="1321"/>
      <c r="BN56" s="1321"/>
      <c r="BO56" s="1321"/>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1300" customFormat="1" x14ac:dyDescent="0.15">
      <c r="B57" s="1324"/>
      <c r="G57" s="1311"/>
      <c r="H57" s="1311"/>
      <c r="I57" s="1325"/>
      <c r="J57" s="1325"/>
      <c r="K57" s="1320"/>
      <c r="L57" s="1320"/>
      <c r="M57" s="1320"/>
      <c r="N57" s="1320"/>
      <c r="AM57" s="1285"/>
      <c r="AN57" s="1317"/>
      <c r="AO57" s="1317"/>
      <c r="AP57" s="1317"/>
      <c r="AQ57" s="1317"/>
      <c r="AR57" s="1317"/>
      <c r="AS57" s="1317"/>
      <c r="AT57" s="1317"/>
      <c r="AU57" s="1317"/>
      <c r="AV57" s="1317"/>
      <c r="AW57" s="1317"/>
      <c r="AX57" s="1317"/>
      <c r="AY57" s="1317"/>
      <c r="AZ57" s="1317"/>
      <c r="BA57" s="1317"/>
      <c r="BB57" s="1321" t="s">
        <v>614</v>
      </c>
      <c r="BC57" s="1321"/>
      <c r="BD57" s="1321"/>
      <c r="BE57" s="1321"/>
      <c r="BF57" s="1321"/>
      <c r="BG57" s="1321"/>
      <c r="BH57" s="1321"/>
      <c r="BI57" s="1321"/>
      <c r="BJ57" s="1321"/>
      <c r="BK57" s="1321"/>
      <c r="BL57" s="1321"/>
      <c r="BM57" s="1321"/>
      <c r="BN57" s="1321"/>
      <c r="BO57" s="1321"/>
      <c r="BP57" s="1322"/>
      <c r="BQ57" s="1323"/>
      <c r="BR57" s="1323"/>
      <c r="BS57" s="1323"/>
      <c r="BT57" s="1323"/>
      <c r="BU57" s="1323"/>
      <c r="BV57" s="1323"/>
      <c r="BW57" s="1323"/>
      <c r="BX57" s="1322"/>
      <c r="BY57" s="1323"/>
      <c r="BZ57" s="1323"/>
      <c r="CA57" s="1323"/>
      <c r="CB57" s="1323"/>
      <c r="CC57" s="1323"/>
      <c r="CD57" s="1323"/>
      <c r="CE57" s="1323"/>
      <c r="CF57" s="1323">
        <v>56.1</v>
      </c>
      <c r="CG57" s="1323"/>
      <c r="CH57" s="1323"/>
      <c r="CI57" s="1323"/>
      <c r="CJ57" s="1323"/>
      <c r="CK57" s="1323"/>
      <c r="CL57" s="1323"/>
      <c r="CM57" s="1323"/>
      <c r="CN57" s="1323">
        <v>58.6</v>
      </c>
      <c r="CO57" s="1323"/>
      <c r="CP57" s="1323"/>
      <c r="CQ57" s="1323"/>
      <c r="CR57" s="1323"/>
      <c r="CS57" s="1323"/>
      <c r="CT57" s="1323"/>
      <c r="CU57" s="1323"/>
      <c r="CV57" s="1322"/>
      <c r="CW57" s="1323"/>
      <c r="CX57" s="1323"/>
      <c r="CY57" s="1323"/>
      <c r="CZ57" s="1323"/>
      <c r="DA57" s="1323"/>
      <c r="DB57" s="1323"/>
      <c r="DC57" s="1323"/>
      <c r="DD57" s="1326"/>
      <c r="DE57" s="1324"/>
    </row>
    <row r="58" spans="1:109" s="1300" customFormat="1" x14ac:dyDescent="0.15">
      <c r="A58" s="1285"/>
      <c r="B58" s="1324"/>
      <c r="G58" s="1311"/>
      <c r="H58" s="1311"/>
      <c r="I58" s="1325"/>
      <c r="J58" s="1325"/>
      <c r="K58" s="1320"/>
      <c r="L58" s="1320"/>
      <c r="M58" s="1320"/>
      <c r="N58" s="1320"/>
      <c r="AM58" s="1285"/>
      <c r="AN58" s="1317"/>
      <c r="AO58" s="1317"/>
      <c r="AP58" s="1317"/>
      <c r="AQ58" s="1317"/>
      <c r="AR58" s="1317"/>
      <c r="AS58" s="1317"/>
      <c r="AT58" s="1317"/>
      <c r="AU58" s="1317"/>
      <c r="AV58" s="1317"/>
      <c r="AW58" s="1317"/>
      <c r="AX58" s="1317"/>
      <c r="AY58" s="1317"/>
      <c r="AZ58" s="1317"/>
      <c r="BA58" s="1317"/>
      <c r="BB58" s="1321"/>
      <c r="BC58" s="1321"/>
      <c r="BD58" s="1321"/>
      <c r="BE58" s="1321"/>
      <c r="BF58" s="1321"/>
      <c r="BG58" s="1321"/>
      <c r="BH58" s="1321"/>
      <c r="BI58" s="1321"/>
      <c r="BJ58" s="1321"/>
      <c r="BK58" s="1321"/>
      <c r="BL58" s="1321"/>
      <c r="BM58" s="1321"/>
      <c r="BN58" s="1321"/>
      <c r="BO58" s="1321"/>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1326"/>
      <c r="DE58" s="1324"/>
    </row>
    <row r="59" spans="1:109" s="1300" customFormat="1" x14ac:dyDescent="0.15">
      <c r="A59" s="1285"/>
      <c r="B59" s="1324"/>
      <c r="K59" s="1327"/>
      <c r="L59" s="1327"/>
      <c r="M59" s="1327"/>
      <c r="N59" s="1327"/>
      <c r="AQ59" s="1327"/>
      <c r="AR59" s="1327"/>
      <c r="AS59" s="1327"/>
      <c r="AT59" s="1327"/>
      <c r="BC59" s="1327"/>
      <c r="BD59" s="1327"/>
      <c r="BE59" s="1327"/>
      <c r="BF59" s="1327"/>
      <c r="BO59" s="1327"/>
      <c r="BP59" s="1327"/>
      <c r="BQ59" s="1327"/>
      <c r="BR59" s="1327"/>
      <c r="CA59" s="1327"/>
      <c r="CB59" s="1327"/>
      <c r="CC59" s="1327"/>
      <c r="CD59" s="1327"/>
      <c r="CM59" s="1327"/>
      <c r="CN59" s="1327"/>
      <c r="CO59" s="1327"/>
      <c r="CP59" s="1327"/>
      <c r="CY59" s="1327"/>
      <c r="CZ59" s="1327"/>
      <c r="DA59" s="1327"/>
      <c r="DB59" s="1327"/>
      <c r="DC59" s="1327"/>
      <c r="DD59" s="1326"/>
      <c r="DE59" s="1324"/>
    </row>
    <row r="60" spans="1:109" s="1300" customFormat="1" x14ac:dyDescent="0.15">
      <c r="A60" s="1285"/>
      <c r="B60" s="1324"/>
      <c r="K60" s="1327"/>
      <c r="L60" s="1327"/>
      <c r="M60" s="1327"/>
      <c r="N60" s="1327"/>
      <c r="AQ60" s="1327"/>
      <c r="AR60" s="1327"/>
      <c r="AS60" s="1327"/>
      <c r="AT60" s="1327"/>
      <c r="BC60" s="1327"/>
      <c r="BD60" s="1327"/>
      <c r="BE60" s="1327"/>
      <c r="BF60" s="1327"/>
      <c r="BO60" s="1327"/>
      <c r="BP60" s="1327"/>
      <c r="BQ60" s="1327"/>
      <c r="BR60" s="1327"/>
      <c r="CA60" s="1327"/>
      <c r="CB60" s="1327"/>
      <c r="CC60" s="1327"/>
      <c r="CD60" s="1327"/>
      <c r="CM60" s="1327"/>
      <c r="CN60" s="1327"/>
      <c r="CO60" s="1327"/>
      <c r="CP60" s="1327"/>
      <c r="CY60" s="1327"/>
      <c r="CZ60" s="1327"/>
      <c r="DA60" s="1327"/>
      <c r="DB60" s="1327"/>
      <c r="DC60" s="1327"/>
      <c r="DD60" s="1326"/>
      <c r="DE60" s="1324"/>
    </row>
    <row r="61" spans="1:109" s="1300" customFormat="1" x14ac:dyDescent="0.15">
      <c r="A61" s="1285"/>
      <c r="B61" s="1328"/>
      <c r="C61" s="1329"/>
      <c r="D61" s="1329"/>
      <c r="E61" s="1329"/>
      <c r="F61" s="1329"/>
      <c r="G61" s="1329"/>
      <c r="H61" s="1329"/>
      <c r="I61" s="1329"/>
      <c r="J61" s="1329"/>
      <c r="K61" s="1329"/>
      <c r="L61" s="1329"/>
      <c r="M61" s="1330"/>
      <c r="N61" s="1330"/>
      <c r="O61" s="1329"/>
      <c r="P61" s="1329"/>
      <c r="Q61" s="1329"/>
      <c r="R61" s="1329"/>
      <c r="S61" s="1329"/>
      <c r="T61" s="1329"/>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30"/>
      <c r="AT61" s="1330"/>
      <c r="AU61" s="1329"/>
      <c r="AV61" s="1329"/>
      <c r="AW61" s="1329"/>
      <c r="AX61" s="1329"/>
      <c r="AY61" s="1329"/>
      <c r="AZ61" s="1329"/>
      <c r="BA61" s="1329"/>
      <c r="BB61" s="1329"/>
      <c r="BC61" s="1329"/>
      <c r="BD61" s="1329"/>
      <c r="BE61" s="1330"/>
      <c r="BF61" s="1330"/>
      <c r="BG61" s="1329"/>
      <c r="BH61" s="1329"/>
      <c r="BI61" s="1329"/>
      <c r="BJ61" s="1329"/>
      <c r="BK61" s="1329"/>
      <c r="BL61" s="1329"/>
      <c r="BM61" s="1329"/>
      <c r="BN61" s="1329"/>
      <c r="BO61" s="1329"/>
      <c r="BP61" s="1329"/>
      <c r="BQ61" s="1330"/>
      <c r="BR61" s="1330"/>
      <c r="BS61" s="1329"/>
      <c r="BT61" s="1329"/>
      <c r="BU61" s="1329"/>
      <c r="BV61" s="1329"/>
      <c r="BW61" s="1329"/>
      <c r="BX61" s="1329"/>
      <c r="BY61" s="1329"/>
      <c r="BZ61" s="1329"/>
      <c r="CA61" s="1329"/>
      <c r="CB61" s="1329"/>
      <c r="CC61" s="1330"/>
      <c r="CD61" s="1330"/>
      <c r="CE61" s="1329"/>
      <c r="CF61" s="1329"/>
      <c r="CG61" s="1329"/>
      <c r="CH61" s="1329"/>
      <c r="CI61" s="1329"/>
      <c r="CJ61" s="1329"/>
      <c r="CK61" s="1329"/>
      <c r="CL61" s="1329"/>
      <c r="CM61" s="1329"/>
      <c r="CN61" s="1329"/>
      <c r="CO61" s="1330"/>
      <c r="CP61" s="1330"/>
      <c r="CQ61" s="1329"/>
      <c r="CR61" s="1329"/>
      <c r="CS61" s="1329"/>
      <c r="CT61" s="1329"/>
      <c r="CU61" s="1329"/>
      <c r="CV61" s="1329"/>
      <c r="CW61" s="1329"/>
      <c r="CX61" s="1329"/>
      <c r="CY61" s="1329"/>
      <c r="CZ61" s="1329"/>
      <c r="DA61" s="1330"/>
      <c r="DB61" s="1330"/>
      <c r="DC61" s="1330"/>
      <c r="DD61" s="1331"/>
      <c r="DE61" s="1324"/>
    </row>
    <row r="62" spans="1:109" x14ac:dyDescent="0.15">
      <c r="B62" s="1297"/>
      <c r="C62" s="1297"/>
      <c r="D62" s="1297"/>
      <c r="E62" s="1297"/>
      <c r="F62" s="1297"/>
      <c r="G62" s="1297"/>
      <c r="H62" s="1297"/>
      <c r="I62" s="1297"/>
      <c r="J62" s="1297"/>
      <c r="K62" s="1297"/>
      <c r="L62" s="1297"/>
      <c r="M62" s="1297"/>
      <c r="N62" s="1297"/>
      <c r="O62" s="1297"/>
      <c r="P62" s="1297"/>
      <c r="Q62" s="1297"/>
      <c r="R62" s="1297"/>
      <c r="S62" s="1297"/>
      <c r="T62" s="1297"/>
      <c r="U62" s="1297"/>
      <c r="V62" s="1297"/>
      <c r="W62" s="1297"/>
      <c r="X62" s="1297"/>
      <c r="Y62" s="1297"/>
      <c r="Z62" s="1297"/>
      <c r="AA62" s="1297"/>
      <c r="AB62" s="1297"/>
      <c r="AC62" s="1297"/>
      <c r="AD62" s="1297"/>
      <c r="AE62" s="1297"/>
      <c r="AF62" s="1297"/>
      <c r="AG62" s="1297"/>
      <c r="AH62" s="1297"/>
      <c r="AI62" s="1297"/>
      <c r="AJ62" s="1297"/>
      <c r="AK62" s="1297"/>
      <c r="AL62" s="1297"/>
      <c r="AM62" s="1297"/>
      <c r="AN62" s="1297"/>
      <c r="AO62" s="1297"/>
      <c r="AP62" s="1297"/>
      <c r="AQ62" s="1297"/>
      <c r="AR62" s="1297"/>
      <c r="AS62" s="1297"/>
      <c r="AT62" s="1297"/>
      <c r="AU62" s="1297"/>
      <c r="AV62" s="1297"/>
      <c r="AW62" s="1297"/>
      <c r="AX62" s="1297"/>
      <c r="AY62" s="1297"/>
      <c r="AZ62" s="1297"/>
      <c r="BA62" s="1297"/>
      <c r="BB62" s="1297"/>
      <c r="BC62" s="1297"/>
      <c r="BD62" s="1297"/>
      <c r="BE62" s="1297"/>
      <c r="BF62" s="1297"/>
      <c r="BG62" s="1297"/>
      <c r="BH62" s="1297"/>
      <c r="BI62" s="1297"/>
      <c r="BJ62" s="1297"/>
      <c r="BK62" s="1297"/>
      <c r="BL62" s="1297"/>
      <c r="BM62" s="1297"/>
      <c r="BN62" s="1297"/>
      <c r="BO62" s="1297"/>
      <c r="BP62" s="1297"/>
      <c r="BQ62" s="1297"/>
      <c r="BR62" s="1297"/>
      <c r="BS62" s="1297"/>
      <c r="BT62" s="1297"/>
      <c r="BU62" s="1297"/>
      <c r="BV62" s="1297"/>
      <c r="BW62" s="1297"/>
      <c r="BX62" s="1297"/>
      <c r="BY62" s="1297"/>
      <c r="BZ62" s="1297"/>
      <c r="CA62" s="1297"/>
      <c r="CB62" s="1297"/>
      <c r="CC62" s="1297"/>
      <c r="CD62" s="1297"/>
      <c r="CE62" s="1297"/>
      <c r="CF62" s="1297"/>
      <c r="CG62" s="1297"/>
      <c r="CH62" s="1297"/>
      <c r="CI62" s="1297"/>
      <c r="CJ62" s="1297"/>
      <c r="CK62" s="1297"/>
      <c r="CL62" s="1297"/>
      <c r="CM62" s="1297"/>
      <c r="CN62" s="1297"/>
      <c r="CO62" s="1297"/>
      <c r="CP62" s="1297"/>
      <c r="CQ62" s="1297"/>
      <c r="CR62" s="1297"/>
      <c r="CS62" s="1297"/>
      <c r="CT62" s="1297"/>
      <c r="CU62" s="1297"/>
      <c r="CV62" s="1297"/>
      <c r="CW62" s="1297"/>
      <c r="CX62" s="1297"/>
      <c r="CY62" s="1297"/>
      <c r="CZ62" s="1297"/>
      <c r="DA62" s="1297"/>
      <c r="DB62" s="1297"/>
      <c r="DC62" s="1297"/>
      <c r="DD62" s="1297"/>
      <c r="DE62" s="1285"/>
    </row>
    <row r="63" spans="1:109" ht="17.25" x14ac:dyDescent="0.15">
      <c r="B63" s="1332" t="s">
        <v>616</v>
      </c>
    </row>
    <row r="64" spans="1:109" x14ac:dyDescent="0.15">
      <c r="B64" s="1292"/>
      <c r="G64" s="1299"/>
      <c r="I64" s="1333"/>
      <c r="J64" s="1333"/>
      <c r="K64" s="1333"/>
      <c r="L64" s="1333"/>
      <c r="M64" s="1333"/>
      <c r="N64" s="1334"/>
      <c r="AM64" s="1299"/>
      <c r="AN64" s="1299" t="s">
        <v>609</v>
      </c>
      <c r="AP64" s="1300"/>
      <c r="AQ64" s="1300"/>
      <c r="AR64" s="1300"/>
      <c r="AY64" s="1299"/>
      <c r="BA64" s="1300"/>
      <c r="BB64" s="1300"/>
      <c r="BC64" s="1300"/>
      <c r="BK64" s="1299"/>
      <c r="BM64" s="1300"/>
      <c r="BN64" s="1300"/>
      <c r="BO64" s="1300"/>
      <c r="BW64" s="1299"/>
      <c r="BY64" s="1300"/>
      <c r="BZ64" s="1300"/>
      <c r="CA64" s="1300"/>
      <c r="CI64" s="1299"/>
      <c r="CK64" s="1300"/>
      <c r="CL64" s="1300"/>
      <c r="CM64" s="1300"/>
      <c r="CU64" s="1299"/>
      <c r="CW64" s="1300"/>
      <c r="CX64" s="1300"/>
      <c r="CY64" s="1300"/>
    </row>
    <row r="65" spans="2:107" x14ac:dyDescent="0.15">
      <c r="B65" s="1292"/>
      <c r="AN65" s="1301" t="s">
        <v>617</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3"/>
    </row>
    <row r="66" spans="2:107" x14ac:dyDescent="0.15">
      <c r="B66" s="1292"/>
      <c r="AN66" s="1304"/>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6"/>
    </row>
    <row r="67" spans="2:107" x14ac:dyDescent="0.15">
      <c r="B67" s="1292"/>
      <c r="AN67" s="1304"/>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6"/>
    </row>
    <row r="68" spans="2:107" x14ac:dyDescent="0.15">
      <c r="B68" s="1292"/>
      <c r="AN68" s="1304"/>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6"/>
    </row>
    <row r="69" spans="2:107" x14ac:dyDescent="0.15">
      <c r="B69" s="1292"/>
      <c r="AN69" s="1307"/>
      <c r="AO69" s="1308"/>
      <c r="AP69" s="1308"/>
      <c r="AQ69" s="1308"/>
      <c r="AR69" s="1308"/>
      <c r="AS69" s="1308"/>
      <c r="AT69" s="1308"/>
      <c r="AU69" s="1308"/>
      <c r="AV69" s="1308"/>
      <c r="AW69" s="1308"/>
      <c r="AX69" s="1308"/>
      <c r="AY69" s="1308"/>
      <c r="AZ69" s="1308"/>
      <c r="BA69" s="1308"/>
      <c r="BB69" s="1308"/>
      <c r="BC69" s="1308"/>
      <c r="BD69" s="1308"/>
      <c r="BE69" s="1308"/>
      <c r="BF69" s="1308"/>
      <c r="BG69" s="1308"/>
      <c r="BH69" s="1308"/>
      <c r="BI69" s="1308"/>
      <c r="BJ69" s="1308"/>
      <c r="BK69" s="1308"/>
      <c r="BL69" s="1308"/>
      <c r="BM69" s="1308"/>
      <c r="BN69" s="1308"/>
      <c r="BO69" s="1308"/>
      <c r="BP69" s="1308"/>
      <c r="BQ69" s="1308"/>
      <c r="BR69" s="1308"/>
      <c r="BS69" s="1308"/>
      <c r="BT69" s="1308"/>
      <c r="BU69" s="1308"/>
      <c r="BV69" s="1308"/>
      <c r="BW69" s="1308"/>
      <c r="BX69" s="1308"/>
      <c r="BY69" s="1308"/>
      <c r="BZ69" s="1308"/>
      <c r="CA69" s="1308"/>
      <c r="CB69" s="1308"/>
      <c r="CC69" s="1308"/>
      <c r="CD69" s="1308"/>
      <c r="CE69" s="1308"/>
      <c r="CF69" s="1308"/>
      <c r="CG69" s="1308"/>
      <c r="CH69" s="1308"/>
      <c r="CI69" s="1308"/>
      <c r="CJ69" s="1308"/>
      <c r="CK69" s="1308"/>
      <c r="CL69" s="1308"/>
      <c r="CM69" s="1308"/>
      <c r="CN69" s="1308"/>
      <c r="CO69" s="1308"/>
      <c r="CP69" s="1308"/>
      <c r="CQ69" s="1308"/>
      <c r="CR69" s="1308"/>
      <c r="CS69" s="1308"/>
      <c r="CT69" s="1308"/>
      <c r="CU69" s="1308"/>
      <c r="CV69" s="1308"/>
      <c r="CW69" s="1308"/>
      <c r="CX69" s="1308"/>
      <c r="CY69" s="1308"/>
      <c r="CZ69" s="1308"/>
      <c r="DA69" s="1308"/>
      <c r="DB69" s="1308"/>
      <c r="DC69" s="1309"/>
    </row>
    <row r="70" spans="2:107" x14ac:dyDescent="0.15">
      <c r="B70" s="1292"/>
      <c r="H70" s="1335"/>
      <c r="I70" s="1335"/>
      <c r="J70" s="1336"/>
      <c r="K70" s="1336"/>
      <c r="L70" s="1337"/>
      <c r="M70" s="1336"/>
      <c r="N70" s="1337"/>
      <c r="AN70" s="1310"/>
      <c r="AO70" s="1310"/>
      <c r="AP70" s="1310"/>
      <c r="AZ70" s="1310"/>
      <c r="BA70" s="1310"/>
      <c r="BB70" s="1310"/>
      <c r="BL70" s="1310"/>
      <c r="BM70" s="1310"/>
      <c r="BN70" s="1310"/>
      <c r="BX70" s="1310"/>
      <c r="BY70" s="1310"/>
      <c r="BZ70" s="1310"/>
      <c r="CJ70" s="1310"/>
      <c r="CK70" s="1310"/>
      <c r="CL70" s="1310"/>
      <c r="CV70" s="1310"/>
      <c r="CW70" s="1310"/>
      <c r="CX70" s="1310"/>
    </row>
    <row r="71" spans="2:107" x14ac:dyDescent="0.15">
      <c r="B71" s="1292"/>
      <c r="G71" s="1338"/>
      <c r="I71" s="1339"/>
      <c r="J71" s="1336"/>
      <c r="K71" s="1336"/>
      <c r="L71" s="1337"/>
      <c r="M71" s="1336"/>
      <c r="N71" s="1337"/>
      <c r="AM71" s="1338"/>
      <c r="AN71" s="1285" t="s">
        <v>611</v>
      </c>
    </row>
    <row r="72" spans="2:107" x14ac:dyDescent="0.15">
      <c r="B72" s="1292"/>
      <c r="G72" s="1311"/>
      <c r="H72" s="1311"/>
      <c r="I72" s="1311"/>
      <c r="J72" s="1311"/>
      <c r="K72" s="1312"/>
      <c r="L72" s="1312"/>
      <c r="M72" s="1313"/>
      <c r="N72" s="1313"/>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7" t="s">
        <v>562</v>
      </c>
      <c r="BQ72" s="1317"/>
      <c r="BR72" s="1317"/>
      <c r="BS72" s="1317"/>
      <c r="BT72" s="1317"/>
      <c r="BU72" s="1317"/>
      <c r="BV72" s="1317"/>
      <c r="BW72" s="1317"/>
      <c r="BX72" s="1317" t="s">
        <v>563</v>
      </c>
      <c r="BY72" s="1317"/>
      <c r="BZ72" s="1317"/>
      <c r="CA72" s="1317"/>
      <c r="CB72" s="1317"/>
      <c r="CC72" s="1317"/>
      <c r="CD72" s="1317"/>
      <c r="CE72" s="1317"/>
      <c r="CF72" s="1317" t="s">
        <v>564</v>
      </c>
      <c r="CG72" s="1317"/>
      <c r="CH72" s="1317"/>
      <c r="CI72" s="1317"/>
      <c r="CJ72" s="1317"/>
      <c r="CK72" s="1317"/>
      <c r="CL72" s="1317"/>
      <c r="CM72" s="1317"/>
      <c r="CN72" s="1317" t="s">
        <v>565</v>
      </c>
      <c r="CO72" s="1317"/>
      <c r="CP72" s="1317"/>
      <c r="CQ72" s="1317"/>
      <c r="CR72" s="1317"/>
      <c r="CS72" s="1317"/>
      <c r="CT72" s="1317"/>
      <c r="CU72" s="1317"/>
      <c r="CV72" s="1317" t="s">
        <v>566</v>
      </c>
      <c r="CW72" s="1317"/>
      <c r="CX72" s="1317"/>
      <c r="CY72" s="1317"/>
      <c r="CZ72" s="1317"/>
      <c r="DA72" s="1317"/>
      <c r="DB72" s="1317"/>
      <c r="DC72" s="1317"/>
    </row>
    <row r="73" spans="2:107" x14ac:dyDescent="0.15">
      <c r="B73" s="1292"/>
      <c r="G73" s="1318"/>
      <c r="H73" s="1318"/>
      <c r="I73" s="1318"/>
      <c r="J73" s="1318"/>
      <c r="K73" s="1340"/>
      <c r="L73" s="1340"/>
      <c r="M73" s="1340"/>
      <c r="N73" s="1340"/>
      <c r="AM73" s="1310"/>
      <c r="AN73" s="1321" t="s">
        <v>612</v>
      </c>
      <c r="AO73" s="1321"/>
      <c r="AP73" s="1321"/>
      <c r="AQ73" s="1321"/>
      <c r="AR73" s="1321"/>
      <c r="AS73" s="1321"/>
      <c r="AT73" s="1321"/>
      <c r="AU73" s="1321"/>
      <c r="AV73" s="1321"/>
      <c r="AW73" s="1321"/>
      <c r="AX73" s="1321"/>
      <c r="AY73" s="1321"/>
      <c r="AZ73" s="1321"/>
      <c r="BA73" s="1321"/>
      <c r="BB73" s="1321" t="s">
        <v>613</v>
      </c>
      <c r="BC73" s="1321"/>
      <c r="BD73" s="1321"/>
      <c r="BE73" s="1321"/>
      <c r="BF73" s="1321"/>
      <c r="BG73" s="1321"/>
      <c r="BH73" s="1321"/>
      <c r="BI73" s="1321"/>
      <c r="BJ73" s="1321"/>
      <c r="BK73" s="1321"/>
      <c r="BL73" s="1321"/>
      <c r="BM73" s="1321"/>
      <c r="BN73" s="1321"/>
      <c r="BO73" s="1321"/>
      <c r="BP73" s="1323">
        <v>96.4</v>
      </c>
      <c r="BQ73" s="1323"/>
      <c r="BR73" s="1323"/>
      <c r="BS73" s="1323"/>
      <c r="BT73" s="1323"/>
      <c r="BU73" s="1323"/>
      <c r="BV73" s="1323"/>
      <c r="BW73" s="1323"/>
      <c r="BX73" s="1323">
        <v>89.1</v>
      </c>
      <c r="BY73" s="1323"/>
      <c r="BZ73" s="1323"/>
      <c r="CA73" s="1323"/>
      <c r="CB73" s="1323"/>
      <c r="CC73" s="1323"/>
      <c r="CD73" s="1323"/>
      <c r="CE73" s="1323"/>
      <c r="CF73" s="1323">
        <v>92.4</v>
      </c>
      <c r="CG73" s="1323"/>
      <c r="CH73" s="1323"/>
      <c r="CI73" s="1323"/>
      <c r="CJ73" s="1323"/>
      <c r="CK73" s="1323"/>
      <c r="CL73" s="1323"/>
      <c r="CM73" s="1323"/>
      <c r="CN73" s="1323">
        <v>90.8</v>
      </c>
      <c r="CO73" s="1323"/>
      <c r="CP73" s="1323"/>
      <c r="CQ73" s="1323"/>
      <c r="CR73" s="1323"/>
      <c r="CS73" s="1323"/>
      <c r="CT73" s="1323"/>
      <c r="CU73" s="1323"/>
      <c r="CV73" s="1323">
        <v>103.2</v>
      </c>
      <c r="CW73" s="1323"/>
      <c r="CX73" s="1323"/>
      <c r="CY73" s="1323"/>
      <c r="CZ73" s="1323"/>
      <c r="DA73" s="1323"/>
      <c r="DB73" s="1323"/>
      <c r="DC73" s="1323"/>
    </row>
    <row r="74" spans="2:107" x14ac:dyDescent="0.15">
      <c r="B74" s="1292"/>
      <c r="G74" s="1318"/>
      <c r="H74" s="1318"/>
      <c r="I74" s="1318"/>
      <c r="J74" s="1318"/>
      <c r="K74" s="1340"/>
      <c r="L74" s="1340"/>
      <c r="M74" s="1340"/>
      <c r="N74" s="1340"/>
      <c r="AM74" s="1310"/>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1292"/>
      <c r="G75" s="1318"/>
      <c r="H75" s="1318"/>
      <c r="I75" s="1311"/>
      <c r="J75" s="1311"/>
      <c r="K75" s="1320"/>
      <c r="L75" s="1320"/>
      <c r="M75" s="1320"/>
      <c r="N75" s="1320"/>
      <c r="AM75" s="1310"/>
      <c r="AN75" s="1321"/>
      <c r="AO75" s="1321"/>
      <c r="AP75" s="1321"/>
      <c r="AQ75" s="1321"/>
      <c r="AR75" s="1321"/>
      <c r="AS75" s="1321"/>
      <c r="AT75" s="1321"/>
      <c r="AU75" s="1321"/>
      <c r="AV75" s="1321"/>
      <c r="AW75" s="1321"/>
      <c r="AX75" s="1321"/>
      <c r="AY75" s="1321"/>
      <c r="AZ75" s="1321"/>
      <c r="BA75" s="1321"/>
      <c r="BB75" s="1321" t="s">
        <v>618</v>
      </c>
      <c r="BC75" s="1321"/>
      <c r="BD75" s="1321"/>
      <c r="BE75" s="1321"/>
      <c r="BF75" s="1321"/>
      <c r="BG75" s="1321"/>
      <c r="BH75" s="1321"/>
      <c r="BI75" s="1321"/>
      <c r="BJ75" s="1321"/>
      <c r="BK75" s="1321"/>
      <c r="BL75" s="1321"/>
      <c r="BM75" s="1321"/>
      <c r="BN75" s="1321"/>
      <c r="BO75" s="1321"/>
      <c r="BP75" s="1323">
        <v>11.5</v>
      </c>
      <c r="BQ75" s="1323"/>
      <c r="BR75" s="1323"/>
      <c r="BS75" s="1323"/>
      <c r="BT75" s="1323"/>
      <c r="BU75" s="1323"/>
      <c r="BV75" s="1323"/>
      <c r="BW75" s="1323"/>
      <c r="BX75" s="1323">
        <v>10.4</v>
      </c>
      <c r="BY75" s="1323"/>
      <c r="BZ75" s="1323"/>
      <c r="CA75" s="1323"/>
      <c r="CB75" s="1323"/>
      <c r="CC75" s="1323"/>
      <c r="CD75" s="1323"/>
      <c r="CE75" s="1323"/>
      <c r="CF75" s="1323">
        <v>9.8000000000000007</v>
      </c>
      <c r="CG75" s="1323"/>
      <c r="CH75" s="1323"/>
      <c r="CI75" s="1323"/>
      <c r="CJ75" s="1323"/>
      <c r="CK75" s="1323"/>
      <c r="CL75" s="1323"/>
      <c r="CM75" s="1323"/>
      <c r="CN75" s="1323">
        <v>10.3</v>
      </c>
      <c r="CO75" s="1323"/>
      <c r="CP75" s="1323"/>
      <c r="CQ75" s="1323"/>
      <c r="CR75" s="1323"/>
      <c r="CS75" s="1323"/>
      <c r="CT75" s="1323"/>
      <c r="CU75" s="1323"/>
      <c r="CV75" s="1323">
        <v>10.9</v>
      </c>
      <c r="CW75" s="1323"/>
      <c r="CX75" s="1323"/>
      <c r="CY75" s="1323"/>
      <c r="CZ75" s="1323"/>
      <c r="DA75" s="1323"/>
      <c r="DB75" s="1323"/>
      <c r="DC75" s="1323"/>
    </row>
    <row r="76" spans="2:107" x14ac:dyDescent="0.15">
      <c r="B76" s="1292"/>
      <c r="G76" s="1318"/>
      <c r="H76" s="1318"/>
      <c r="I76" s="1311"/>
      <c r="J76" s="1311"/>
      <c r="K76" s="1320"/>
      <c r="L76" s="1320"/>
      <c r="M76" s="1320"/>
      <c r="N76" s="1320"/>
      <c r="AM76" s="1310"/>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1292"/>
      <c r="G77" s="1311"/>
      <c r="H77" s="1311"/>
      <c r="I77" s="1311"/>
      <c r="J77" s="1311"/>
      <c r="K77" s="1340"/>
      <c r="L77" s="1340"/>
      <c r="M77" s="1340"/>
      <c r="N77" s="1340"/>
      <c r="AN77" s="1317" t="s">
        <v>615</v>
      </c>
      <c r="AO77" s="1317"/>
      <c r="AP77" s="1317"/>
      <c r="AQ77" s="1317"/>
      <c r="AR77" s="1317"/>
      <c r="AS77" s="1317"/>
      <c r="AT77" s="1317"/>
      <c r="AU77" s="1317"/>
      <c r="AV77" s="1317"/>
      <c r="AW77" s="1317"/>
      <c r="AX77" s="1317"/>
      <c r="AY77" s="1317"/>
      <c r="AZ77" s="1317"/>
      <c r="BA77" s="1317"/>
      <c r="BB77" s="1321" t="s">
        <v>613</v>
      </c>
      <c r="BC77" s="1321"/>
      <c r="BD77" s="1321"/>
      <c r="BE77" s="1321"/>
      <c r="BF77" s="1321"/>
      <c r="BG77" s="1321"/>
      <c r="BH77" s="1321"/>
      <c r="BI77" s="1321"/>
      <c r="BJ77" s="1321"/>
      <c r="BK77" s="1321"/>
      <c r="BL77" s="1321"/>
      <c r="BM77" s="1321"/>
      <c r="BN77" s="1321"/>
      <c r="BO77" s="1321"/>
      <c r="BP77" s="1323">
        <v>49.7</v>
      </c>
      <c r="BQ77" s="1323"/>
      <c r="BR77" s="1323"/>
      <c r="BS77" s="1323"/>
      <c r="BT77" s="1323"/>
      <c r="BU77" s="1323"/>
      <c r="BV77" s="1323"/>
      <c r="BW77" s="1323"/>
      <c r="BX77" s="1323">
        <v>37.200000000000003</v>
      </c>
      <c r="BY77" s="1323"/>
      <c r="BZ77" s="1323"/>
      <c r="CA77" s="1323"/>
      <c r="CB77" s="1323"/>
      <c r="CC77" s="1323"/>
      <c r="CD77" s="1323"/>
      <c r="CE77" s="1323"/>
      <c r="CF77" s="1323">
        <v>24</v>
      </c>
      <c r="CG77" s="1323"/>
      <c r="CH77" s="1323"/>
      <c r="CI77" s="1323"/>
      <c r="CJ77" s="1323"/>
      <c r="CK77" s="1323"/>
      <c r="CL77" s="1323"/>
      <c r="CM77" s="1323"/>
      <c r="CN77" s="1323">
        <v>19.8</v>
      </c>
      <c r="CO77" s="1323"/>
      <c r="CP77" s="1323"/>
      <c r="CQ77" s="1323"/>
      <c r="CR77" s="1323"/>
      <c r="CS77" s="1323"/>
      <c r="CT77" s="1323"/>
      <c r="CU77" s="1323"/>
      <c r="CV77" s="1323">
        <v>19.8</v>
      </c>
      <c r="CW77" s="1323"/>
      <c r="CX77" s="1323"/>
      <c r="CY77" s="1323"/>
      <c r="CZ77" s="1323"/>
      <c r="DA77" s="1323"/>
      <c r="DB77" s="1323"/>
      <c r="DC77" s="1323"/>
    </row>
    <row r="78" spans="2:107" x14ac:dyDescent="0.15">
      <c r="B78" s="1292"/>
      <c r="G78" s="1311"/>
      <c r="H78" s="1311"/>
      <c r="I78" s="1311"/>
      <c r="J78" s="1311"/>
      <c r="K78" s="1340"/>
      <c r="L78" s="1340"/>
      <c r="M78" s="1340"/>
      <c r="N78" s="1340"/>
      <c r="AN78" s="1317"/>
      <c r="AO78" s="1317"/>
      <c r="AP78" s="1317"/>
      <c r="AQ78" s="1317"/>
      <c r="AR78" s="1317"/>
      <c r="AS78" s="1317"/>
      <c r="AT78" s="1317"/>
      <c r="AU78" s="1317"/>
      <c r="AV78" s="1317"/>
      <c r="AW78" s="1317"/>
      <c r="AX78" s="1317"/>
      <c r="AY78" s="1317"/>
      <c r="AZ78" s="1317"/>
      <c r="BA78" s="1317"/>
      <c r="BB78" s="1321"/>
      <c r="BC78" s="1321"/>
      <c r="BD78" s="1321"/>
      <c r="BE78" s="1321"/>
      <c r="BF78" s="1321"/>
      <c r="BG78" s="1321"/>
      <c r="BH78" s="1321"/>
      <c r="BI78" s="1321"/>
      <c r="BJ78" s="1321"/>
      <c r="BK78" s="1321"/>
      <c r="BL78" s="1321"/>
      <c r="BM78" s="1321"/>
      <c r="BN78" s="1321"/>
      <c r="BO78" s="1321"/>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1292"/>
      <c r="G79" s="1311"/>
      <c r="H79" s="1311"/>
      <c r="I79" s="1325"/>
      <c r="J79" s="1325"/>
      <c r="K79" s="1341"/>
      <c r="L79" s="1341"/>
      <c r="M79" s="1341"/>
      <c r="N79" s="1341"/>
      <c r="AN79" s="1317"/>
      <c r="AO79" s="1317"/>
      <c r="AP79" s="1317"/>
      <c r="AQ79" s="1317"/>
      <c r="AR79" s="1317"/>
      <c r="AS79" s="1317"/>
      <c r="AT79" s="1317"/>
      <c r="AU79" s="1317"/>
      <c r="AV79" s="1317"/>
      <c r="AW79" s="1317"/>
      <c r="AX79" s="1317"/>
      <c r="AY79" s="1317"/>
      <c r="AZ79" s="1317"/>
      <c r="BA79" s="1317"/>
      <c r="BB79" s="1321" t="s">
        <v>618</v>
      </c>
      <c r="BC79" s="1321"/>
      <c r="BD79" s="1321"/>
      <c r="BE79" s="1321"/>
      <c r="BF79" s="1321"/>
      <c r="BG79" s="1321"/>
      <c r="BH79" s="1321"/>
      <c r="BI79" s="1321"/>
      <c r="BJ79" s="1321"/>
      <c r="BK79" s="1321"/>
      <c r="BL79" s="1321"/>
      <c r="BM79" s="1321"/>
      <c r="BN79" s="1321"/>
      <c r="BO79" s="1321"/>
      <c r="BP79" s="1323">
        <v>11.2</v>
      </c>
      <c r="BQ79" s="1323"/>
      <c r="BR79" s="1323"/>
      <c r="BS79" s="1323"/>
      <c r="BT79" s="1323"/>
      <c r="BU79" s="1323"/>
      <c r="BV79" s="1323"/>
      <c r="BW79" s="1323"/>
      <c r="BX79" s="1323">
        <v>10.1</v>
      </c>
      <c r="BY79" s="1323"/>
      <c r="BZ79" s="1323"/>
      <c r="CA79" s="1323"/>
      <c r="CB79" s="1323"/>
      <c r="CC79" s="1323"/>
      <c r="CD79" s="1323"/>
      <c r="CE79" s="1323"/>
      <c r="CF79" s="1323">
        <v>9.1</v>
      </c>
      <c r="CG79" s="1323"/>
      <c r="CH79" s="1323"/>
      <c r="CI79" s="1323"/>
      <c r="CJ79" s="1323"/>
      <c r="CK79" s="1323"/>
      <c r="CL79" s="1323"/>
      <c r="CM79" s="1323"/>
      <c r="CN79" s="1323">
        <v>8.9</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1292"/>
      <c r="G80" s="1311"/>
      <c r="H80" s="1311"/>
      <c r="I80" s="1325"/>
      <c r="J80" s="1325"/>
      <c r="K80" s="1341"/>
      <c r="L80" s="1341"/>
      <c r="M80" s="1341"/>
      <c r="N80" s="1341"/>
      <c r="AN80" s="1317"/>
      <c r="AO80" s="1317"/>
      <c r="AP80" s="1317"/>
      <c r="AQ80" s="1317"/>
      <c r="AR80" s="1317"/>
      <c r="AS80" s="1317"/>
      <c r="AT80" s="1317"/>
      <c r="AU80" s="1317"/>
      <c r="AV80" s="1317"/>
      <c r="AW80" s="1317"/>
      <c r="AX80" s="1317"/>
      <c r="AY80" s="1317"/>
      <c r="AZ80" s="1317"/>
      <c r="BA80" s="1317"/>
      <c r="BB80" s="1321"/>
      <c r="BC80" s="1321"/>
      <c r="BD80" s="1321"/>
      <c r="BE80" s="1321"/>
      <c r="BF80" s="1321"/>
      <c r="BG80" s="1321"/>
      <c r="BH80" s="1321"/>
      <c r="BI80" s="1321"/>
      <c r="BJ80" s="1321"/>
      <c r="BK80" s="1321"/>
      <c r="BL80" s="1321"/>
      <c r="BM80" s="1321"/>
      <c r="BN80" s="1321"/>
      <c r="BO80" s="1321"/>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1292"/>
    </row>
    <row r="82" spans="2:109" ht="17.25" x14ac:dyDescent="0.15">
      <c r="B82" s="1292"/>
      <c r="K82" s="1342"/>
      <c r="L82" s="1342"/>
      <c r="M82" s="1342"/>
      <c r="N82" s="1342"/>
      <c r="AQ82" s="1342"/>
      <c r="AR82" s="1342"/>
      <c r="AS82" s="1342"/>
      <c r="AT82" s="1342"/>
      <c r="BC82" s="1342"/>
      <c r="BD82" s="1342"/>
      <c r="BE82" s="1342"/>
      <c r="BF82" s="1342"/>
      <c r="BO82" s="1342"/>
      <c r="BP82" s="1342"/>
      <c r="BQ82" s="1342"/>
      <c r="BR82" s="1342"/>
      <c r="CA82" s="1342"/>
      <c r="CB82" s="1342"/>
      <c r="CC82" s="1342"/>
      <c r="CD82" s="1342"/>
      <c r="CM82" s="1342"/>
      <c r="CN82" s="1342"/>
      <c r="CO82" s="1342"/>
      <c r="CP82" s="1342"/>
      <c r="CY82" s="1342"/>
      <c r="CZ82" s="1342"/>
      <c r="DA82" s="1342"/>
      <c r="DB82" s="1342"/>
      <c r="DC82" s="1342"/>
    </row>
    <row r="83" spans="2:109" x14ac:dyDescent="0.15">
      <c r="B83" s="1294"/>
      <c r="C83" s="1295"/>
      <c r="D83" s="1295"/>
      <c r="E83" s="1295"/>
      <c r="F83" s="1295"/>
      <c r="G83" s="1295"/>
      <c r="H83" s="1295"/>
      <c r="I83" s="1295"/>
      <c r="J83" s="1295"/>
      <c r="K83" s="1295"/>
      <c r="L83" s="1295"/>
      <c r="M83" s="1295"/>
      <c r="N83" s="1295"/>
      <c r="O83" s="1295"/>
      <c r="P83" s="1295"/>
      <c r="Q83" s="1295"/>
      <c r="R83" s="1295"/>
      <c r="S83" s="1295"/>
      <c r="T83" s="1295"/>
      <c r="U83" s="1295"/>
      <c r="V83" s="1295"/>
      <c r="W83" s="1295"/>
      <c r="X83" s="1295"/>
      <c r="Y83" s="1295"/>
      <c r="Z83" s="1295"/>
      <c r="AA83" s="1295"/>
      <c r="AB83" s="1295"/>
      <c r="AC83" s="1295"/>
      <c r="AD83" s="1295"/>
      <c r="AE83" s="1295"/>
      <c r="AF83" s="1295"/>
      <c r="AG83" s="1295"/>
      <c r="AH83" s="1295"/>
      <c r="AI83" s="1295"/>
      <c r="AJ83" s="1295"/>
      <c r="AK83" s="1295"/>
      <c r="AL83" s="1295"/>
      <c r="AM83" s="1295"/>
      <c r="AN83" s="1295"/>
      <c r="AO83" s="1295"/>
      <c r="AP83" s="1295"/>
      <c r="AQ83" s="1295"/>
      <c r="AR83" s="1295"/>
      <c r="AS83" s="1295"/>
      <c r="AT83" s="1295"/>
      <c r="AU83" s="1295"/>
      <c r="AV83" s="1295"/>
      <c r="AW83" s="1295"/>
      <c r="AX83" s="1295"/>
      <c r="AY83" s="1295"/>
      <c r="AZ83" s="1295"/>
      <c r="BA83" s="1295"/>
      <c r="BB83" s="1295"/>
      <c r="BC83" s="1295"/>
      <c r="BD83" s="1295"/>
      <c r="BE83" s="1295"/>
      <c r="BF83" s="1295"/>
      <c r="BG83" s="1295"/>
      <c r="BH83" s="1295"/>
      <c r="BI83" s="1295"/>
      <c r="BJ83" s="1295"/>
      <c r="BK83" s="1295"/>
      <c r="BL83" s="1295"/>
      <c r="BM83" s="1295"/>
      <c r="BN83" s="1295"/>
      <c r="BO83" s="1295"/>
      <c r="BP83" s="1295"/>
      <c r="BQ83" s="1295"/>
      <c r="BR83" s="1295"/>
      <c r="BS83" s="1295"/>
      <c r="BT83" s="1295"/>
      <c r="BU83" s="1295"/>
      <c r="BV83" s="1295"/>
      <c r="BW83" s="1295"/>
      <c r="BX83" s="1295"/>
      <c r="BY83" s="1295"/>
      <c r="BZ83" s="1295"/>
      <c r="CA83" s="1295"/>
      <c r="CB83" s="1295"/>
      <c r="CC83" s="1295"/>
      <c r="CD83" s="1295"/>
      <c r="CE83" s="1295"/>
      <c r="CF83" s="1295"/>
      <c r="CG83" s="1295"/>
      <c r="CH83" s="1295"/>
      <c r="CI83" s="1295"/>
      <c r="CJ83" s="1295"/>
      <c r="CK83" s="1295"/>
      <c r="CL83" s="1295"/>
      <c r="CM83" s="1295"/>
      <c r="CN83" s="1295"/>
      <c r="CO83" s="1295"/>
      <c r="CP83" s="1295"/>
      <c r="CQ83" s="1295"/>
      <c r="CR83" s="1295"/>
      <c r="CS83" s="1295"/>
      <c r="CT83" s="1295"/>
      <c r="CU83" s="1295"/>
      <c r="CV83" s="1295"/>
      <c r="CW83" s="1295"/>
      <c r="CX83" s="1295"/>
      <c r="CY83" s="1295"/>
      <c r="CZ83" s="1295"/>
      <c r="DA83" s="1295"/>
      <c r="DB83" s="1295"/>
      <c r="DC83" s="1295"/>
      <c r="DD83" s="1296"/>
    </row>
    <row r="84" spans="2:109" x14ac:dyDescent="0.15">
      <c r="DD84" s="1285"/>
      <c r="DE84" s="1285"/>
    </row>
    <row r="85" spans="2:109" x14ac:dyDescent="0.15">
      <c r="DD85" s="1285"/>
      <c r="DE85" s="1285"/>
    </row>
    <row r="86" spans="2:109" hidden="1" x14ac:dyDescent="0.15">
      <c r="DD86" s="1285"/>
      <c r="DE86" s="1285"/>
    </row>
    <row r="87" spans="2:109" hidden="1" x14ac:dyDescent="0.15">
      <c r="K87" s="1343"/>
      <c r="AQ87" s="1343"/>
      <c r="BC87" s="1343"/>
      <c r="BO87" s="1343"/>
      <c r="CA87" s="1343"/>
      <c r="CM87" s="1343"/>
      <c r="CY87" s="1343"/>
      <c r="DD87" s="1285"/>
      <c r="DE87" s="1285"/>
    </row>
    <row r="88" spans="2:109" hidden="1" x14ac:dyDescent="0.15">
      <c r="DD88" s="1285"/>
      <c r="DE88" s="1285"/>
    </row>
    <row r="89" spans="2:109" hidden="1" x14ac:dyDescent="0.15">
      <c r="DD89" s="1285"/>
      <c r="DE89" s="1285"/>
    </row>
    <row r="90" spans="2:109" hidden="1" x14ac:dyDescent="0.15">
      <c r="DD90" s="1285"/>
      <c r="DE90" s="1285"/>
    </row>
    <row r="91" spans="2:109" hidden="1" x14ac:dyDescent="0.15">
      <c r="DD91" s="1285"/>
      <c r="DE91" s="1285"/>
    </row>
    <row r="92" spans="2:109" ht="13.5" hidden="1" customHeight="1" x14ac:dyDescent="0.15">
      <c r="DD92" s="1285"/>
      <c r="DE92" s="1285"/>
    </row>
    <row r="93" spans="2:109" ht="13.5" hidden="1" customHeight="1" x14ac:dyDescent="0.15">
      <c r="DD93" s="1285"/>
      <c r="DE93" s="1285"/>
    </row>
    <row r="94" spans="2:109" ht="13.5" hidden="1" customHeight="1" x14ac:dyDescent="0.15">
      <c r="DD94" s="1285"/>
      <c r="DE94" s="1285"/>
    </row>
    <row r="95" spans="2:109" ht="13.5" hidden="1" customHeight="1" x14ac:dyDescent="0.15">
      <c r="DD95" s="1285"/>
      <c r="DE95" s="1285"/>
    </row>
    <row r="96" spans="2:109" ht="13.5" hidden="1" customHeight="1" x14ac:dyDescent="0.15">
      <c r="DD96" s="1285"/>
      <c r="DE96" s="1285"/>
    </row>
    <row r="97" spans="108:109" ht="13.5" hidden="1" customHeight="1" x14ac:dyDescent="0.15">
      <c r="DD97" s="1285"/>
      <c r="DE97" s="1285"/>
    </row>
    <row r="98" spans="108:109" ht="13.5" hidden="1" customHeight="1" x14ac:dyDescent="0.15">
      <c r="DD98" s="1285"/>
      <c r="DE98" s="1285"/>
    </row>
    <row r="99" spans="108:109" ht="13.5" hidden="1" customHeight="1" x14ac:dyDescent="0.15">
      <c r="DD99" s="1285"/>
      <c r="DE99" s="1285"/>
    </row>
    <row r="100" spans="108:109" ht="13.5" hidden="1" customHeight="1" x14ac:dyDescent="0.15">
      <c r="DD100" s="1285"/>
      <c r="DE100" s="1285"/>
    </row>
    <row r="101" spans="108:109" ht="13.5" hidden="1" customHeight="1" x14ac:dyDescent="0.15">
      <c r="DD101" s="1285"/>
      <c r="DE101" s="1285"/>
    </row>
    <row r="102" spans="108:109" ht="13.5" hidden="1" customHeight="1" x14ac:dyDescent="0.15">
      <c r="DD102" s="1285"/>
      <c r="DE102" s="1285"/>
    </row>
    <row r="103" spans="108:109" ht="13.5" hidden="1" customHeight="1" x14ac:dyDescent="0.15">
      <c r="DD103" s="1285"/>
      <c r="DE103" s="1285"/>
    </row>
    <row r="104" spans="108:109" ht="13.5" hidden="1" customHeight="1" x14ac:dyDescent="0.15">
      <c r="DD104" s="1285"/>
      <c r="DE104" s="1285"/>
    </row>
    <row r="105" spans="108:109" ht="13.5" hidden="1" customHeight="1" x14ac:dyDescent="0.15">
      <c r="DD105" s="1285"/>
      <c r="DE105" s="1285"/>
    </row>
    <row r="106" spans="108:109" ht="13.5" hidden="1" customHeight="1" x14ac:dyDescent="0.15">
      <c r="DD106" s="1285"/>
      <c r="DE106" s="1285"/>
    </row>
    <row r="107" spans="108:109" ht="13.5" hidden="1" customHeight="1" x14ac:dyDescent="0.15">
      <c r="DD107" s="1285"/>
      <c r="DE107" s="1285"/>
    </row>
    <row r="108" spans="108:109" ht="13.5" hidden="1" customHeight="1" x14ac:dyDescent="0.15">
      <c r="DD108" s="1285"/>
      <c r="DE108" s="1285"/>
    </row>
    <row r="109" spans="108:109" ht="13.5" hidden="1" customHeight="1" x14ac:dyDescent="0.15">
      <c r="DD109" s="1285"/>
      <c r="DE109" s="1285"/>
    </row>
    <row r="110" spans="108:109" ht="13.5" hidden="1" customHeight="1" x14ac:dyDescent="0.15">
      <c r="DD110" s="1285"/>
      <c r="DE110" s="1285"/>
    </row>
    <row r="111" spans="108:109" ht="13.5" hidden="1" customHeight="1" x14ac:dyDescent="0.15">
      <c r="DD111" s="1285"/>
      <c r="DE111" s="1285"/>
    </row>
    <row r="112" spans="108:109" ht="13.5" hidden="1" customHeight="1" x14ac:dyDescent="0.15">
      <c r="DD112" s="1285"/>
      <c r="DE112" s="1285"/>
    </row>
    <row r="113" spans="108:109" ht="13.5" hidden="1" customHeight="1" x14ac:dyDescent="0.15">
      <c r="DD113" s="1285"/>
      <c r="DE113" s="1285"/>
    </row>
    <row r="114" spans="108:109" ht="13.5" hidden="1" customHeight="1" x14ac:dyDescent="0.15">
      <c r="DD114" s="1285"/>
      <c r="DE114" s="1285"/>
    </row>
    <row r="115" spans="108:109" ht="13.5" hidden="1" customHeight="1" x14ac:dyDescent="0.15">
      <c r="DD115" s="1285"/>
      <c r="DE115" s="1285"/>
    </row>
    <row r="116" spans="108:109" ht="13.5" hidden="1" customHeight="1" x14ac:dyDescent="0.15">
      <c r="DD116" s="1285"/>
      <c r="DE116" s="1285"/>
    </row>
    <row r="117" spans="108:109" ht="13.5" hidden="1" customHeight="1" x14ac:dyDescent="0.15">
      <c r="DD117" s="1285"/>
      <c r="DE117" s="1285"/>
    </row>
    <row r="118" spans="108:109" ht="13.5" hidden="1" customHeight="1" x14ac:dyDescent="0.15">
      <c r="DD118" s="1285"/>
      <c r="DE118" s="1285"/>
    </row>
    <row r="119" spans="108:109" ht="13.5" hidden="1" customHeight="1" x14ac:dyDescent="0.15">
      <c r="DD119" s="1285"/>
      <c r="DE119" s="1285"/>
    </row>
    <row r="120" spans="108:109" ht="13.5" hidden="1" customHeight="1" x14ac:dyDescent="0.15">
      <c r="DD120" s="1285"/>
      <c r="DE120" s="1285"/>
    </row>
    <row r="121" spans="108:109" ht="13.5" hidden="1" customHeight="1" x14ac:dyDescent="0.15">
      <c r="DD121" s="1285"/>
      <c r="DE121" s="1285"/>
    </row>
    <row r="122" spans="108:109" ht="13.5" hidden="1" customHeight="1" x14ac:dyDescent="0.15">
      <c r="DD122" s="1285"/>
      <c r="DE122" s="1285"/>
    </row>
    <row r="123" spans="108:109" ht="13.5" hidden="1" customHeight="1" x14ac:dyDescent="0.15">
      <c r="DD123" s="1285"/>
      <c r="DE123" s="1285"/>
    </row>
    <row r="124" spans="108:109" ht="13.5" hidden="1" customHeight="1" x14ac:dyDescent="0.15">
      <c r="DD124" s="1285"/>
      <c r="DE124" s="1285"/>
    </row>
    <row r="125" spans="108:109" ht="13.5" hidden="1" customHeight="1" x14ac:dyDescent="0.15">
      <c r="DD125" s="1285"/>
      <c r="DE125" s="1285"/>
    </row>
    <row r="126" spans="108:109" ht="13.5" hidden="1" customHeight="1" x14ac:dyDescent="0.15">
      <c r="DD126" s="1285"/>
      <c r="DE126" s="1285"/>
    </row>
    <row r="127" spans="108:109" ht="13.5" hidden="1" customHeight="1" x14ac:dyDescent="0.15">
      <c r="DD127" s="1285"/>
      <c r="DE127" s="1285"/>
    </row>
    <row r="128" spans="108:109" ht="13.5" hidden="1" customHeight="1" x14ac:dyDescent="0.15">
      <c r="DD128" s="1285"/>
      <c r="DE128" s="1285"/>
    </row>
    <row r="129" spans="108:109" ht="13.5" hidden="1" customHeight="1" x14ac:dyDescent="0.15">
      <c r="DD129" s="1285"/>
      <c r="DE129" s="1285"/>
    </row>
    <row r="130" spans="108:109" ht="13.5" hidden="1" customHeight="1" x14ac:dyDescent="0.15">
      <c r="DD130" s="1285"/>
      <c r="DE130" s="1285"/>
    </row>
    <row r="131" spans="108:109" ht="13.5" hidden="1" customHeight="1" x14ac:dyDescent="0.15">
      <c r="DD131" s="1285"/>
      <c r="DE131" s="1285"/>
    </row>
    <row r="132" spans="108:109" ht="13.5" hidden="1" customHeight="1" x14ac:dyDescent="0.15">
      <c r="DD132" s="1285"/>
      <c r="DE132" s="1285"/>
    </row>
    <row r="133" spans="108:109" ht="13.5" hidden="1" customHeight="1" x14ac:dyDescent="0.15">
      <c r="DD133" s="1285"/>
      <c r="DE133" s="1285"/>
    </row>
    <row r="134" spans="108:109" ht="13.5" hidden="1" customHeight="1" x14ac:dyDescent="0.15">
      <c r="DD134" s="1285"/>
      <c r="DE134" s="1285"/>
    </row>
    <row r="135" spans="108:109" ht="13.5" hidden="1" customHeight="1" x14ac:dyDescent="0.15">
      <c r="DD135" s="1285"/>
      <c r="DE135" s="1285"/>
    </row>
    <row r="136" spans="108:109" ht="13.5" hidden="1" customHeight="1" x14ac:dyDescent="0.15">
      <c r="DD136" s="1285"/>
      <c r="DE136" s="1285"/>
    </row>
    <row r="137" spans="108:109" ht="13.5" hidden="1" customHeight="1" x14ac:dyDescent="0.15">
      <c r="DD137" s="1285"/>
      <c r="DE137" s="1285"/>
    </row>
    <row r="138" spans="108:109" ht="13.5" hidden="1" customHeight="1" x14ac:dyDescent="0.15">
      <c r="DD138" s="1285"/>
      <c r="DE138" s="1285"/>
    </row>
    <row r="139" spans="108:109" ht="13.5" hidden="1" customHeight="1" x14ac:dyDescent="0.15">
      <c r="DD139" s="1285"/>
      <c r="DE139" s="1285"/>
    </row>
    <row r="140" spans="108:109" ht="13.5" hidden="1" customHeight="1" x14ac:dyDescent="0.15">
      <c r="DD140" s="1285"/>
      <c r="DE140" s="1285"/>
    </row>
    <row r="141" spans="108:109" ht="13.5" hidden="1" customHeight="1" x14ac:dyDescent="0.15">
      <c r="DD141" s="1285"/>
      <c r="DE141" s="1285"/>
    </row>
    <row r="142" spans="108:109" ht="13.5" hidden="1" customHeight="1" x14ac:dyDescent="0.15">
      <c r="DD142" s="1285"/>
      <c r="DE142" s="1285"/>
    </row>
    <row r="143" spans="108:109" ht="13.5" hidden="1" customHeight="1" x14ac:dyDescent="0.15">
      <c r="DD143" s="1285"/>
      <c r="DE143" s="1285"/>
    </row>
    <row r="144" spans="108:109" ht="13.5" hidden="1" customHeight="1" x14ac:dyDescent="0.15">
      <c r="DD144" s="1285"/>
      <c r="DE144" s="1285"/>
    </row>
    <row r="145" spans="108:109" ht="13.5" hidden="1" customHeight="1" x14ac:dyDescent="0.15">
      <c r="DD145" s="1285"/>
      <c r="DE145" s="1285"/>
    </row>
    <row r="146" spans="108:109" ht="13.5" hidden="1" customHeight="1" x14ac:dyDescent="0.15">
      <c r="DD146" s="1285"/>
      <c r="DE146" s="1285"/>
    </row>
    <row r="147" spans="108:109" ht="13.5" hidden="1" customHeight="1" x14ac:dyDescent="0.15">
      <c r="DD147" s="1285"/>
      <c r="DE147" s="1285"/>
    </row>
    <row r="148" spans="108:109" ht="13.5" hidden="1" customHeight="1" x14ac:dyDescent="0.15">
      <c r="DD148" s="1285"/>
      <c r="DE148" s="1285"/>
    </row>
    <row r="149" spans="108:109" ht="13.5" hidden="1" customHeight="1" x14ac:dyDescent="0.15">
      <c r="DD149" s="1285"/>
      <c r="DE149" s="1285"/>
    </row>
    <row r="150" spans="108:109" ht="13.5" hidden="1" customHeight="1" x14ac:dyDescent="0.15">
      <c r="DD150" s="1285"/>
      <c r="DE150" s="1285"/>
    </row>
    <row r="151" spans="108:109" ht="13.5" hidden="1" customHeight="1" x14ac:dyDescent="0.15">
      <c r="DD151" s="1285"/>
      <c r="DE151" s="1285"/>
    </row>
    <row r="152" spans="108:109" ht="13.5" hidden="1" customHeight="1" x14ac:dyDescent="0.15">
      <c r="DD152" s="1285"/>
      <c r="DE152" s="1285"/>
    </row>
    <row r="153" spans="108:109" ht="13.5" hidden="1" customHeight="1" x14ac:dyDescent="0.15">
      <c r="DD153" s="1285"/>
      <c r="DE153" s="1285"/>
    </row>
    <row r="154" spans="108:109" ht="13.5" hidden="1" customHeight="1" x14ac:dyDescent="0.15">
      <c r="DD154" s="1285"/>
      <c r="DE154" s="1285"/>
    </row>
    <row r="155" spans="108:109" ht="13.5" hidden="1" customHeight="1" x14ac:dyDescent="0.15">
      <c r="DD155" s="1285"/>
      <c r="DE155" s="1285"/>
    </row>
    <row r="156" spans="108:109" ht="13.5" hidden="1" customHeight="1" x14ac:dyDescent="0.15">
      <c r="DD156" s="1285"/>
      <c r="DE156" s="1285"/>
    </row>
    <row r="157" spans="108:109" ht="13.5" hidden="1" customHeight="1" x14ac:dyDescent="0.15">
      <c r="DD157" s="1285"/>
      <c r="DE157" s="1285"/>
    </row>
    <row r="158" spans="108:109" ht="13.5" hidden="1" customHeight="1" x14ac:dyDescent="0.15">
      <c r="DD158" s="1285"/>
      <c r="DE158" s="1285"/>
    </row>
    <row r="159" spans="108:109" ht="13.5" hidden="1" customHeight="1" x14ac:dyDescent="0.15">
      <c r="DD159" s="1285"/>
      <c r="DE159" s="1285"/>
    </row>
    <row r="160" spans="108:109" ht="13.5" hidden="1" customHeight="1" x14ac:dyDescent="0.15">
      <c r="DD160" s="1285"/>
      <c r="DE160" s="12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1Z+hfr4QmESCl8xAJMUvalEvXhbYdJFKvPVb85Y7hB3FgtXxyaMoGgAGh9ezrMzi1G9B+V4OzZgd88GkCzQNw==" saltValue="UzAUWOk0jp+lTXTVt8q3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70" zoomScaleNormal="70" zoomScaleSheetLayoutView="70" workbookViewId="0">
      <selection activeCell="AX21" sqref="AX2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TMQj9vnhyqojtIn2aOJBdvHNQUkcA5OCdH8Ia1oSSIQVl8aRbIbmEpcn84zCb2F6XdqNmKXYSmNO5enkZOGEw==" saltValue="EtNDLr1aAcg+0xqtafRz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F3" sqref="BF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clgN71Z7L/3ZHeutbJMrzqrhu02bR1Y4/oIvzTzbbeHMpNK6rtJkKNV9YpftSQZyR76W57TVS0Ns8OCtCNc7A==" saltValue="kpPqurLcX+BkBz3WKA2uV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205935</v>
      </c>
      <c r="E3" s="161"/>
      <c r="F3" s="162">
        <v>101693</v>
      </c>
      <c r="G3" s="163"/>
      <c r="H3" s="164"/>
    </row>
    <row r="4" spans="1:8" x14ac:dyDescent="0.15">
      <c r="A4" s="165"/>
      <c r="B4" s="166"/>
      <c r="C4" s="167"/>
      <c r="D4" s="168">
        <v>64705</v>
      </c>
      <c r="E4" s="169"/>
      <c r="F4" s="170">
        <v>51066</v>
      </c>
      <c r="G4" s="171"/>
      <c r="H4" s="172"/>
    </row>
    <row r="5" spans="1:8" x14ac:dyDescent="0.15">
      <c r="A5" s="153" t="s">
        <v>554</v>
      </c>
      <c r="B5" s="158"/>
      <c r="C5" s="159"/>
      <c r="D5" s="160">
        <v>140221</v>
      </c>
      <c r="E5" s="161"/>
      <c r="F5" s="162">
        <v>96635</v>
      </c>
      <c r="G5" s="163"/>
      <c r="H5" s="164"/>
    </row>
    <row r="6" spans="1:8" x14ac:dyDescent="0.15">
      <c r="A6" s="165"/>
      <c r="B6" s="166"/>
      <c r="C6" s="167"/>
      <c r="D6" s="168">
        <v>46688</v>
      </c>
      <c r="E6" s="169"/>
      <c r="F6" s="170">
        <v>44408</v>
      </c>
      <c r="G6" s="171"/>
      <c r="H6" s="172"/>
    </row>
    <row r="7" spans="1:8" x14ac:dyDescent="0.15">
      <c r="A7" s="153" t="s">
        <v>555</v>
      </c>
      <c r="B7" s="158"/>
      <c r="C7" s="159"/>
      <c r="D7" s="160">
        <v>148389</v>
      </c>
      <c r="E7" s="161"/>
      <c r="F7" s="162">
        <v>97062</v>
      </c>
      <c r="G7" s="163"/>
      <c r="H7" s="164"/>
    </row>
    <row r="8" spans="1:8" x14ac:dyDescent="0.15">
      <c r="A8" s="165"/>
      <c r="B8" s="166"/>
      <c r="C8" s="167"/>
      <c r="D8" s="168">
        <v>52847</v>
      </c>
      <c r="E8" s="169"/>
      <c r="F8" s="170">
        <v>50112</v>
      </c>
      <c r="G8" s="171"/>
      <c r="H8" s="172"/>
    </row>
    <row r="9" spans="1:8" x14ac:dyDescent="0.15">
      <c r="A9" s="153" t="s">
        <v>556</v>
      </c>
      <c r="B9" s="158"/>
      <c r="C9" s="159"/>
      <c r="D9" s="160">
        <v>126961</v>
      </c>
      <c r="E9" s="161"/>
      <c r="F9" s="162">
        <v>106005</v>
      </c>
      <c r="G9" s="163"/>
      <c r="H9" s="164"/>
    </row>
    <row r="10" spans="1:8" x14ac:dyDescent="0.15">
      <c r="A10" s="165"/>
      <c r="B10" s="166"/>
      <c r="C10" s="167"/>
      <c r="D10" s="168">
        <v>49949</v>
      </c>
      <c r="E10" s="169"/>
      <c r="F10" s="170">
        <v>58359</v>
      </c>
      <c r="G10" s="171"/>
      <c r="H10" s="172"/>
    </row>
    <row r="11" spans="1:8" x14ac:dyDescent="0.15">
      <c r="A11" s="153" t="s">
        <v>557</v>
      </c>
      <c r="B11" s="158"/>
      <c r="C11" s="159"/>
      <c r="D11" s="160">
        <v>193902</v>
      </c>
      <c r="E11" s="161"/>
      <c r="F11" s="162">
        <v>98507</v>
      </c>
      <c r="G11" s="163"/>
      <c r="H11" s="164"/>
    </row>
    <row r="12" spans="1:8" x14ac:dyDescent="0.15">
      <c r="A12" s="165"/>
      <c r="B12" s="166"/>
      <c r="C12" s="173"/>
      <c r="D12" s="168">
        <v>31778</v>
      </c>
      <c r="E12" s="169"/>
      <c r="F12" s="170">
        <v>47567</v>
      </c>
      <c r="G12" s="171"/>
      <c r="H12" s="172"/>
    </row>
    <row r="13" spans="1:8" x14ac:dyDescent="0.15">
      <c r="A13" s="153"/>
      <c r="B13" s="158"/>
      <c r="C13" s="174"/>
      <c r="D13" s="175">
        <v>163082</v>
      </c>
      <c r="E13" s="176"/>
      <c r="F13" s="177">
        <v>99980</v>
      </c>
      <c r="G13" s="178"/>
      <c r="H13" s="164"/>
    </row>
    <row r="14" spans="1:8" x14ac:dyDescent="0.15">
      <c r="A14" s="165"/>
      <c r="B14" s="166"/>
      <c r="C14" s="167"/>
      <c r="D14" s="168">
        <v>49193</v>
      </c>
      <c r="E14" s="169"/>
      <c r="F14" s="170">
        <v>50302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2.68</v>
      </c>
      <c r="C19" s="179">
        <f>ROUND(VALUE(SUBSTITUTE(実質収支比率等に係る経年分析!G$48,"▲","-")),2)</f>
        <v>2.5099999999999998</v>
      </c>
      <c r="D19" s="179">
        <f>ROUND(VALUE(SUBSTITUTE(実質収支比率等に係る経年分析!H$48,"▲","-")),2)</f>
        <v>2.67</v>
      </c>
      <c r="E19" s="179">
        <f>ROUND(VALUE(SUBSTITUTE(実質収支比率等に係る経年分析!I$48,"▲","-")),2)</f>
        <v>3.39</v>
      </c>
      <c r="F19" s="179">
        <f>ROUND(VALUE(SUBSTITUTE(実質収支比率等に係る経年分析!J$48,"▲","-")),2)</f>
        <v>3.84</v>
      </c>
    </row>
    <row r="20" spans="1:11" x14ac:dyDescent="0.15">
      <c r="A20" s="179" t="s">
        <v>55</v>
      </c>
      <c r="B20" s="179">
        <f>ROUND(VALUE(SUBSTITUTE(実質収支比率等に係る経年分析!F$47,"▲","-")),2)</f>
        <v>21.95</v>
      </c>
      <c r="C20" s="179">
        <f>ROUND(VALUE(SUBSTITUTE(実質収支比率等に係る経年分析!G$47,"▲","-")),2)</f>
        <v>24.78</v>
      </c>
      <c r="D20" s="179">
        <f>ROUND(VALUE(SUBSTITUTE(実質収支比率等に係る経年分析!H$47,"▲","-")),2)</f>
        <v>21.67</v>
      </c>
      <c r="E20" s="179">
        <f>ROUND(VALUE(SUBSTITUTE(実質収支比率等に係る経年分析!I$47,"▲","-")),2)</f>
        <v>19.920000000000002</v>
      </c>
      <c r="F20" s="179">
        <f>ROUND(VALUE(SUBSTITUTE(実質収支比率等に係る経年分析!J$47,"▲","-")),2)</f>
        <v>20.66</v>
      </c>
    </row>
    <row r="21" spans="1:11" x14ac:dyDescent="0.15">
      <c r="A21" s="179" t="s">
        <v>56</v>
      </c>
      <c r="B21" s="179">
        <f>IF(ISNUMBER(VALUE(SUBSTITUTE(実質収支比率等に係る経年分析!F$49,"▲","-"))),ROUND(VALUE(SUBSTITUTE(実質収支比率等に係る経年分析!F$49,"▲","-")),2),NA())</f>
        <v>2.0299999999999998</v>
      </c>
      <c r="C21" s="179">
        <f>IF(ISNUMBER(VALUE(SUBSTITUTE(実質収支比率等に係る経年分析!G$49,"▲","-"))),ROUND(VALUE(SUBSTITUTE(実質収支比率等に係る経年分析!G$49,"▲","-")),2),NA())</f>
        <v>7.18</v>
      </c>
      <c r="D21" s="179">
        <f>IF(ISNUMBER(VALUE(SUBSTITUTE(実質収支比率等に係る経年分析!H$49,"▲","-"))),ROUND(VALUE(SUBSTITUTE(実質収支比率等に係る経年分析!H$49,"▲","-")),2),NA())</f>
        <v>-1.76</v>
      </c>
      <c r="E21" s="179">
        <f>IF(ISNUMBER(VALUE(SUBSTITUTE(実質収支比率等に係る経年分析!I$49,"▲","-"))),ROUND(VALUE(SUBSTITUTE(実質収支比率等に係る経年分析!I$49,"▲","-")),2),NA())</f>
        <v>-3.62</v>
      </c>
      <c r="F21" s="179">
        <f>IF(ISNUMBER(VALUE(SUBSTITUTE(実質収支比率等に係る経年分析!J$49,"▲","-"))),ROUND(VALUE(SUBSTITUTE(実質収支比率等に係る経年分析!J$49,"▲","-")),2),NA())</f>
        <v>-1.26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東北町介護サービス事業特別会計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東北町農業集落排水事業特別会計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東北町後期高齢者医療特別会計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東北町公共下水道事業特別会計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7.0000000000000007E-2</v>
      </c>
    </row>
    <row r="33" spans="1:16" x14ac:dyDescent="0.15">
      <c r="A33" s="180" t="str">
        <f>IF(連結実質赤字比率に係る赤字・黒字の構成分析!C$37="",NA(),連結実質赤字比率に係る赤字・黒字の構成分析!C$37)</f>
        <v>東北町国民健康保険事業特別会計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0.56999999999999995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1.1100000000000001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15">
      <c r="A34" s="180" t="str">
        <f>IF(連結実質赤字比率に係る赤字・黒字の構成分析!C$36="",NA(),連結実質赤字比率に係る赤字・黒字の構成分析!C$36)</f>
        <v>東北町介護保険特別会計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1.1499999999999999</v>
      </c>
    </row>
    <row r="35" spans="1:16" x14ac:dyDescent="0.15">
      <c r="A35" s="180" t="str">
        <f>IF(連結実質赤字比率に係る赤字・黒字の構成分析!C$35="",NA(),連結実質赤字比率に係る赤字・黒字の構成分析!C$35)</f>
        <v>東北町上水道事業会計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3.05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3.84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1344</v>
      </c>
      <c r="E42" s="181"/>
      <c r="F42" s="181"/>
      <c r="G42" s="181">
        <f>'実質公債費比率（分子）の構造'!L$52</f>
        <v>1318</v>
      </c>
      <c r="H42" s="181"/>
      <c r="I42" s="181"/>
      <c r="J42" s="181">
        <f>'実質公債費比率（分子）の構造'!M$52</f>
        <v>1219</v>
      </c>
      <c r="K42" s="181"/>
      <c r="L42" s="181"/>
      <c r="M42" s="181">
        <f>'実質公債費比率（分子）の構造'!N$52</f>
        <v>1205</v>
      </c>
      <c r="N42" s="181"/>
      <c r="O42" s="181"/>
      <c r="P42" s="181">
        <f>'実質公債費比率（分子）の構造'!O$52</f>
        <v>1194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114</v>
      </c>
      <c r="C45" s="181"/>
      <c r="D45" s="181"/>
      <c r="E45" s="181">
        <f>'実質公債費比率（分子）の構造'!L$49</f>
        <v>90</v>
      </c>
      <c r="F45" s="181"/>
      <c r="G45" s="181"/>
      <c r="H45" s="181">
        <f>'実質公債費比率（分子）の構造'!M$49</f>
        <v>92</v>
      </c>
      <c r="I45" s="181"/>
      <c r="J45" s="181"/>
      <c r="K45" s="181">
        <f>'実質公債費比率（分子）の構造'!N$49</f>
        <v>116</v>
      </c>
      <c r="L45" s="181"/>
      <c r="M45" s="181"/>
      <c r="N45" s="181">
        <f>'実質公債費比率（分子）の構造'!O$49</f>
        <v>108</v>
      </c>
      <c r="O45" s="181"/>
      <c r="P45" s="181"/>
    </row>
    <row r="46" spans="1:16" x14ac:dyDescent="0.15">
      <c r="A46" s="181" t="s">
        <v>67</v>
      </c>
      <c r="B46" s="181">
        <f>'実質公債費比率（分子）の構造'!K$48</f>
        <v>275</v>
      </c>
      <c r="C46" s="181"/>
      <c r="D46" s="181"/>
      <c r="E46" s="181">
        <f>'実質公債費比率（分子）の構造'!L$48</f>
        <v>303</v>
      </c>
      <c r="F46" s="181"/>
      <c r="G46" s="181"/>
      <c r="H46" s="181">
        <f>'実質公債費比率（分子）の構造'!M$48</f>
        <v>336</v>
      </c>
      <c r="I46" s="181"/>
      <c r="J46" s="181"/>
      <c r="K46" s="181">
        <f>'実質公債費比率（分子）の構造'!N$48</f>
        <v>397</v>
      </c>
      <c r="L46" s="181"/>
      <c r="M46" s="181"/>
      <c r="N46" s="181">
        <f>'実質公債費比率（分子）の構造'!O$48</f>
        <v>398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1545</v>
      </c>
      <c r="C49" s="181"/>
      <c r="D49" s="181"/>
      <c r="E49" s="181">
        <f>'実質公債費比率（分子）の構造'!L$45</f>
        <v>1485</v>
      </c>
      <c r="F49" s="181"/>
      <c r="G49" s="181"/>
      <c r="H49" s="181">
        <f>'実質公債費比率（分子）の構造'!M$45</f>
        <v>1344</v>
      </c>
      <c r="I49" s="181"/>
      <c r="J49" s="181"/>
      <c r="K49" s="181">
        <f>'実質公債費比率（分子）の構造'!N$45</f>
        <v>1345</v>
      </c>
      <c r="L49" s="181"/>
      <c r="M49" s="181"/>
      <c r="N49" s="181">
        <f>'実質公債費比率（分子）の構造'!O$45</f>
        <v>1336</v>
      </c>
      <c r="O49" s="181"/>
      <c r="P49" s="181"/>
    </row>
    <row r="50" spans="1:16" x14ac:dyDescent="0.15">
      <c r="A50" s="181" t="s">
        <v>71</v>
      </c>
      <c r="B50" s="181" t="e">
        <f>NA()</f>
        <v>#N/A</v>
      </c>
      <c r="C50" s="181">
        <f>IF(ISNUMBER('実質公債費比率（分子）の構造'!K$53),'実質公債費比率（分子）の構造'!K$53,NA())</f>
        <v>595</v>
      </c>
      <c r="D50" s="181" t="e">
        <f>NA()</f>
        <v>#N/A</v>
      </c>
      <c r="E50" s="181" t="e">
        <f>NA()</f>
        <v>#N/A</v>
      </c>
      <c r="F50" s="181">
        <f>IF(ISNUMBER('実質公債費比率（分子）の構造'!L$53),'実質公債費比率（分子）の構造'!L$53,NA())</f>
        <v>561</v>
      </c>
      <c r="G50" s="181" t="e">
        <f>NA()</f>
        <v>#N/A</v>
      </c>
      <c r="H50" s="181" t="e">
        <f>NA()</f>
        <v>#N/A</v>
      </c>
      <c r="I50" s="181">
        <f>IF(ISNUMBER('実質公債費比率（分子）の構造'!M$53),'実質公債費比率（分子）の構造'!M$53,NA())</f>
        <v>554</v>
      </c>
      <c r="J50" s="181" t="e">
        <f>NA()</f>
        <v>#N/A</v>
      </c>
      <c r="K50" s="181" t="e">
        <f>NA()</f>
        <v>#N/A</v>
      </c>
      <c r="L50" s="181">
        <f>IF(ISNUMBER('実質公債費比率（分子）の構造'!N$53),'実質公債費比率（分子）の構造'!N$53,NA())</f>
        <v>654</v>
      </c>
      <c r="M50" s="181" t="e">
        <f>NA()</f>
        <v>#N/A</v>
      </c>
      <c r="N50" s="181" t="e">
        <f>NA()</f>
        <v>#N/A</v>
      </c>
      <c r="O50" s="181">
        <f>IF(ISNUMBER('実質公債費比率（分子）の構造'!O$53),'実質公債費比率（分子）の構造'!O$53,NA())</f>
        <v>649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13606</v>
      </c>
      <c r="E56" s="180"/>
      <c r="F56" s="180"/>
      <c r="G56" s="180">
        <f>'将来負担比率（分子）の構造'!J$52</f>
        <v>13448</v>
      </c>
      <c r="H56" s="180"/>
      <c r="I56" s="180"/>
      <c r="J56" s="180">
        <f>'将来負担比率（分子）の構造'!K$52</f>
        <v>13289</v>
      </c>
      <c r="K56" s="180"/>
      <c r="L56" s="180"/>
      <c r="M56" s="180">
        <f>'将来負担比率（分子）の構造'!L$52</f>
        <v>13077</v>
      </c>
      <c r="N56" s="180"/>
      <c r="O56" s="180"/>
      <c r="P56" s="180">
        <f>'将来負担比率（分子）の構造'!M$52</f>
        <v>13039</v>
      </c>
    </row>
    <row r="57" spans="1:16" x14ac:dyDescent="0.15">
      <c r="A57" s="180" t="s">
        <v>42</v>
      </c>
      <c r="B57" s="180"/>
      <c r="C57" s="180"/>
      <c r="D57" s="180">
        <f>'将来負担比率（分子）の構造'!I$51</f>
        <v>179</v>
      </c>
      <c r="E57" s="180"/>
      <c r="F57" s="180"/>
      <c r="G57" s="180">
        <f>'将来負担比率（分子）の構造'!J$51</f>
        <v>162</v>
      </c>
      <c r="H57" s="180"/>
      <c r="I57" s="180"/>
      <c r="J57" s="180">
        <f>'将来負担比率（分子）の構造'!K$51</f>
        <v>133</v>
      </c>
      <c r="K57" s="180"/>
      <c r="L57" s="180"/>
      <c r="M57" s="180">
        <f>'将来負担比率（分子）の構造'!L$51</f>
        <v>75</v>
      </c>
      <c r="N57" s="180"/>
      <c r="O57" s="180"/>
      <c r="P57" s="180">
        <f>'将来負担比率（分子）の構造'!M$51</f>
        <v>30</v>
      </c>
    </row>
    <row r="58" spans="1:16" x14ac:dyDescent="0.15">
      <c r="A58" s="180" t="s">
        <v>41</v>
      </c>
      <c r="B58" s="180"/>
      <c r="C58" s="180"/>
      <c r="D58" s="180">
        <f>'将来負担比率（分子）の構造'!I$50</f>
        <v>2175</v>
      </c>
      <c r="E58" s="180"/>
      <c r="F58" s="180"/>
      <c r="G58" s="180">
        <f>'将来負担比率（分子）の構造'!J$50</f>
        <v>2373</v>
      </c>
      <c r="H58" s="180"/>
      <c r="I58" s="180"/>
      <c r="J58" s="180">
        <f>'将来負担比率（分子）の構造'!K$50</f>
        <v>2352</v>
      </c>
      <c r="K58" s="180"/>
      <c r="L58" s="180"/>
      <c r="M58" s="180">
        <f>'将来負担比率（分子）の構造'!L$50</f>
        <v>2223</v>
      </c>
      <c r="N58" s="180"/>
      <c r="O58" s="180"/>
      <c r="P58" s="180">
        <f>'将来負担比率（分子）の構造'!M$50</f>
        <v>2242</v>
      </c>
    </row>
    <row r="59" spans="1:16" x14ac:dyDescent="0.15">
      <c r="A59" s="180" t="s">
        <v>39</v>
      </c>
      <c r="B59" s="180">
        <f>'将来負担比率（分子）の構造'!I$49</f>
        <v>9</v>
      </c>
      <c r="C59" s="180"/>
      <c r="D59" s="180"/>
      <c r="E59" s="180">
        <f>'将来負担比率（分子）の構造'!J$49</f>
        <v>4</v>
      </c>
      <c r="F59" s="180"/>
      <c r="G59" s="180"/>
      <c r="H59" s="180">
        <f>'将来負担比率（分子）の構造'!K$49</f>
        <v>4</v>
      </c>
      <c r="I59" s="180"/>
      <c r="J59" s="180"/>
      <c r="K59" s="180">
        <f>'将来負担比率（分子）の構造'!L$49</f>
        <v>20</v>
      </c>
      <c r="L59" s="180"/>
      <c r="M59" s="180"/>
      <c r="N59" s="180">
        <f>'将来負担比率（分子）の構造'!M$49</f>
        <v>7</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1491</v>
      </c>
      <c r="C62" s="180"/>
      <c r="D62" s="180"/>
      <c r="E62" s="180">
        <f>'将来負担比率（分子）の構造'!J$45</f>
        <v>1634</v>
      </c>
      <c r="F62" s="180"/>
      <c r="G62" s="180"/>
      <c r="H62" s="180">
        <f>'将来負担比率（分子）の構造'!K$45</f>
        <v>1530</v>
      </c>
      <c r="I62" s="180"/>
      <c r="J62" s="180"/>
      <c r="K62" s="180">
        <f>'将来負担比率（分子）の構造'!L$45</f>
        <v>1386</v>
      </c>
      <c r="L62" s="180"/>
      <c r="M62" s="180"/>
      <c r="N62" s="180">
        <f>'将来負担比率（分子）の構造'!M$45</f>
        <v>1296</v>
      </c>
      <c r="O62" s="180"/>
      <c r="P62" s="180"/>
    </row>
    <row r="63" spans="1:16" x14ac:dyDescent="0.15">
      <c r="A63" s="180" t="s">
        <v>34</v>
      </c>
      <c r="B63" s="180">
        <f>'将来負担比率（分子）の構造'!I$44</f>
        <v>463</v>
      </c>
      <c r="C63" s="180"/>
      <c r="D63" s="180"/>
      <c r="E63" s="180">
        <f>'将来負担比率（分子）の構造'!J$44</f>
        <v>528</v>
      </c>
      <c r="F63" s="180"/>
      <c r="G63" s="180"/>
      <c r="H63" s="180">
        <f>'将来負担比率（分子）の構造'!K$44</f>
        <v>666</v>
      </c>
      <c r="I63" s="180"/>
      <c r="J63" s="180"/>
      <c r="K63" s="180">
        <f>'将来負担比率（分子）の構造'!L$44</f>
        <v>941</v>
      </c>
      <c r="L63" s="180"/>
      <c r="M63" s="180"/>
      <c r="N63" s="180">
        <f>'将来負担比率（分子）の構造'!M$44</f>
        <v>1093</v>
      </c>
      <c r="O63" s="180"/>
      <c r="P63" s="180"/>
    </row>
    <row r="64" spans="1:16" x14ac:dyDescent="0.15">
      <c r="A64" s="180" t="s">
        <v>33</v>
      </c>
      <c r="B64" s="180">
        <f>'将来負担比率（分子）の構造'!I$43</f>
        <v>5959</v>
      </c>
      <c r="C64" s="180"/>
      <c r="D64" s="180"/>
      <c r="E64" s="180">
        <f>'将来負担比率（分子）の構造'!J$43</f>
        <v>6070</v>
      </c>
      <c r="F64" s="180"/>
      <c r="G64" s="180"/>
      <c r="H64" s="180">
        <f>'将来負担比率（分子）の構造'!K$43</f>
        <v>6150</v>
      </c>
      <c r="I64" s="180"/>
      <c r="J64" s="180"/>
      <c r="K64" s="180">
        <f>'将来負担比率（分子）の構造'!L$43</f>
        <v>5672</v>
      </c>
      <c r="L64" s="180"/>
      <c r="M64" s="180"/>
      <c r="N64" s="180">
        <f>'将来負担比率（分子）の構造'!M$43</f>
        <v>5717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13643</v>
      </c>
      <c r="C66" s="180"/>
      <c r="D66" s="180"/>
      <c r="E66" s="180">
        <f>'将来負担比率（分子）の構造'!J$41</f>
        <v>12956</v>
      </c>
      <c r="F66" s="180"/>
      <c r="G66" s="180"/>
      <c r="H66" s="180">
        <f>'将来負担比率（分子）の構造'!K$41</f>
        <v>12744</v>
      </c>
      <c r="I66" s="180"/>
      <c r="J66" s="180"/>
      <c r="K66" s="180">
        <f>'将来負担比率（分子）の構造'!L$41</f>
        <v>12447</v>
      </c>
      <c r="L66" s="180"/>
      <c r="M66" s="180"/>
      <c r="N66" s="180">
        <f>'将来負担比率（分子）の構造'!M$41</f>
        <v>12935</v>
      </c>
      <c r="O66" s="180"/>
      <c r="P66" s="180"/>
    </row>
    <row r="67" spans="1:16" x14ac:dyDescent="0.15">
      <c r="A67" s="180" t="s">
        <v>75</v>
      </c>
      <c r="B67" s="180" t="e">
        <f>NA()</f>
        <v>#N/A</v>
      </c>
      <c r="C67" s="180">
        <f>IF(ISNUMBER('将来負担比率（分子）の構造'!I$53), IF('将来負担比率（分子）の構造'!I$53 &lt; 0, 0, '将来負担比率（分子）の構造'!I$53), NA())</f>
        <v>5605</v>
      </c>
      <c r="D67" s="180" t="e">
        <f>NA()</f>
        <v>#N/A</v>
      </c>
      <c r="E67" s="180" t="e">
        <f>NA()</f>
        <v>#N/A</v>
      </c>
      <c r="F67" s="180">
        <f>IF(ISNUMBER('将来負担比率（分子）の構造'!J$53), IF('将来負担比率（分子）の構造'!J$53 &lt; 0, 0, '将来負担比率（分子）の構造'!J$53), NA())</f>
        <v>5210</v>
      </c>
      <c r="G67" s="180" t="e">
        <f>NA()</f>
        <v>#N/A</v>
      </c>
      <c r="H67" s="180" t="e">
        <f>NA()</f>
        <v>#N/A</v>
      </c>
      <c r="I67" s="180">
        <f>IF(ISNUMBER('将来負担比率（分子）の構造'!K$53), IF('将来負担比率（分子）の構造'!K$53 &lt; 0, 0, '将来負担比率（分子）の構造'!K$53), NA())</f>
        <v>5321</v>
      </c>
      <c r="J67" s="180" t="e">
        <f>NA()</f>
        <v>#N/A</v>
      </c>
      <c r="K67" s="180" t="e">
        <f>NA()</f>
        <v>#N/A</v>
      </c>
      <c r="L67" s="180">
        <f>IF(ISNUMBER('将来負担比率（分子）の構造'!L$53), IF('将来負担比率（分子）の構造'!L$53 &lt; 0, 0, '将来負担比率（分子）の構造'!L$53), NA())</f>
        <v>5090</v>
      </c>
      <c r="M67" s="180" t="e">
        <f>NA()</f>
        <v>#N/A</v>
      </c>
      <c r="N67" s="180" t="e">
        <f>NA()</f>
        <v>#N/A</v>
      </c>
      <c r="O67" s="180">
        <f>IF(ISNUMBER('将来負担比率（分子）の構造'!M$53), IF('将来負担比率（分子）の構造'!M$53 &lt; 0, 0, '将来負担比率（分子）の構造'!M$53), NA())</f>
        <v>5737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1508</v>
      </c>
      <c r="C72" s="184">
        <f>基金残高に係る経年分析!G55</f>
        <v>1357</v>
      </c>
      <c r="D72" s="184">
        <f>基金残高に係る経年分析!H55</f>
        <v>1393</v>
      </c>
    </row>
    <row r="73" spans="1:16" x14ac:dyDescent="0.15">
      <c r="A73" s="183" t="s">
        <v>78</v>
      </c>
      <c r="B73" s="184">
        <f>基金残高に係る経年分析!F56</f>
        <v>426</v>
      </c>
      <c r="C73" s="184">
        <f>基金残高に係る経年分析!G56</f>
        <v>426</v>
      </c>
      <c r="D73" s="184">
        <f>基金残高に係る経年分析!H56</f>
        <v>376</v>
      </c>
    </row>
    <row r="74" spans="1:16" x14ac:dyDescent="0.15">
      <c r="A74" s="183" t="s">
        <v>79</v>
      </c>
      <c r="B74" s="184">
        <f>基金残高に係る経年分析!F57</f>
        <v>1643</v>
      </c>
      <c r="C74" s="184">
        <f>基金残高に係る経年分析!G57</f>
        <v>1507</v>
      </c>
      <c r="D74" s="184">
        <f>基金残高に係る経年分析!H57</f>
        <v>1510</v>
      </c>
    </row>
  </sheetData>
  <sheetProtection algorithmName="SHA-512" hashValue="46UmVRGHEJziDyeuCwFfs44ToJeGc3poRaVz/nuJ3mKaUJ1RVfrFBIRDrk0YkjYn73bzecSXz2Sp+U04FG7TJw==" saltValue="YzD6pXpU1r8F9xtZ9gno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2020-03-05T08:04:26Z</cp:lastPrinted>
  <dcterms:created xsi:type="dcterms:W3CDTF">2020-02-10T02:17:19Z</dcterms:created>
  <dcterms:modified xsi:type="dcterms:W3CDTF">2020-08-26T04:49:25Z</dcterms:modified>
  <cp:category/>
</cp:coreProperties>
</file>