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kyu\Desktop\共有\20200220送信分\ホーム  町政情報  行政情報  各課のお知らせ  水道課  「経営比較分析表（水道事業）」の公表について\"/>
    </mc:Choice>
  </mc:AlternateContent>
  <xr:revisionPtr revIDLastSave="0" documentId="13_ncr:1_{56FACC3E-EAFD-4EB4-9A52-467583CFB30D}" xr6:coauthVersionLast="44" xr6:coauthVersionMax="44" xr10:uidLastSave="{00000000-0000-0000-0000-000000000000}"/>
  <workbookProtection workbookAlgorithmName="SHA-512" workbookHashValue="GGP33l/yJrXkxB+aKxP7mG6TnNlU/+Q9KweXuj5AcwBiXqBMK3MNCDRv+ry+hxZ9/AoGmZDyyQmDejBU9hIAew==" workbookSaltValue="w6JwHwEHzXniK26RbkYp2g==" workbookSpinCount="100000" lockStructure="1"/>
  <bookViews>
    <workbookView xWindow="-120" yWindow="-120" windowWidth="29040" windowHeight="1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P10" i="4" s="1"/>
  <c r="O6" i="5"/>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E85" i="4"/>
  <c r="BB10" i="4"/>
  <c r="AT10" i="4"/>
  <c r="I10" i="4"/>
  <c r="B10" i="4"/>
  <c r="AT8" i="4"/>
  <c r="AL8" i="4"/>
  <c r="P8" i="4"/>
  <c r="I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<sst xmlns="http://schemas.openxmlformats.org/spreadsheetml/2006/main" count="220" uniqueCount="108">
  <si>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</si>
  <si>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</si>
  <si>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</si>
  <si>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</si>
  <si>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</si>
  <si>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</si>
  <si>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</si>
  <si>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</si>
  <si>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</si>
  <si>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</si>
  <si>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</si>
  <si>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</si>
  <si>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</si>
  <si>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</si>
  <si>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</si>
  <si>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</si>
  <si>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</si>
  <si>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</si>
  <si>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</si>
  <si>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</si>
  <si>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</si>
  <si>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</si>
  <si>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</si>
  <si>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</si>
  <si>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</si>
  <si>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</si>
  <si>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</si>
  <si>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</si>
  <si>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</si>
  <si>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</si>
  <si>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</si>
  <si>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</si>
  <si>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</si>
  <si>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</si>
  <si>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</si>
  <si>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</si>
  <si>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</si>
  <si>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</si>
  <si>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</si>
  <si>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</si>
  <si>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</si>
  <si>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</si>
  <si>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</si>
  <si>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</si>
  <si>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</si>
  <si>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</si>
  <si>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</si>
  <si>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</si>
  <si>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</si>
  <si>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</si>
  <si>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</si>
  <si>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</si>
  <si>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</si>
  <si>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</si>
  <si>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</si>
  <si>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</si>
  <si>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</si>
  <si>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</si>
  <si>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</si>
  <si>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</si>
  <si>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</si>
  <si>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</si>
  <si>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</si>
  <si>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</si>
  <si>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</si>
  <si>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</si>
  <si>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</si>
  <si>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</si>
  <si>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</si>
  <si>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</si>
  <si>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</si>
  <si>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</si>
  <si>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</si>
  <si>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</si>
  <si>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</si>
  <si>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</si>
  <si>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</si>
  <si>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</si>
  <si>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</si>
  <si>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</si>
  <si>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</si>
  <si>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</si>
  <si>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</si>
  <si>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</si>
  <si>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</si>
  <si>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</si>
  <si>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</si>
  <si>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</si>
  <si>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</si>
  <si>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</si>
  <si>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</si>
  <si>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</si>
  <si>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</si>
  <si>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</si>
  <si>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</si>
  <si>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</si>
  <si>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</si>
  <si>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</si>
  <si>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</si>
  <si>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</si>
  <si>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</si>
  <si>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</si>
  <si>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</si>
  <si>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</si>
  <si>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</si>
  <si>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も減少が予想される前年比99％の給水人口は、給水収益の減に直結される。これに反し老朽化する施設の維持更新費用は増加する見込みであるため、黒字決算の継続が必須であり、料金形態の大幅な見直しが迫られる。また、当事業は短期的な債務に対する支払い能力が類似団体平均値を大きく下回る。平成30年度末起債残高は2,449,299千円で給水収益の7倍強であり、投資規模に対し給水収益が低い状態である。100％を求められる料金回収率については、93.94%であり、給水に係る費用が給水収益で賄えていないことが示されている。給水原価は185.64円と類似団体平均値を上回り、投資の効率化や維持管理費の削減等の経営改善が必要である。有収率は、類似団体の平均値を下回っており、老朽管の建設改良により有収率を上げる必要がある。</t>
    <phoneticPr fontId="4"/>
  </si>
  <si>
    <t>　平成30年度末の減価償却率は49.41％で類似団体と近似値ではあるが、管路のみならず施設整備についても昭和40～50年代に整備されたものが多くを占めており、財源を考慮しながらの計画的な更新が必要である。</t>
    <rPh sb="1" eb="3">
      <t>ヘイセイ</t>
    </rPh>
    <rPh sb="5" eb="8">
      <t>ネンドマツ</t>
    </rPh>
    <rPh sb="9" eb="11">
      <t>ゲンカ</t>
    </rPh>
    <rPh sb="11" eb="13">
      <t>ショウキャク</t>
    </rPh>
    <rPh sb="13" eb="14">
      <t>リツ</t>
    </rPh>
    <rPh sb="22" eb="24">
      <t>ルイジ</t>
    </rPh>
    <rPh sb="24" eb="26">
      <t>ダンタイ</t>
    </rPh>
    <rPh sb="27" eb="30">
      <t>キンジチ</t>
    </rPh>
    <rPh sb="36" eb="38">
      <t>カンロ</t>
    </rPh>
    <rPh sb="43" eb="45">
      <t>シセツ</t>
    </rPh>
    <rPh sb="45" eb="47">
      <t>セイビ</t>
    </rPh>
    <rPh sb="79" eb="81">
      <t>ザイゲン</t>
    </rPh>
    <rPh sb="82" eb="84">
      <t>コウリョ</t>
    </rPh>
    <rPh sb="89" eb="92">
      <t>ケイカクテキ</t>
    </rPh>
    <rPh sb="93" eb="95">
      <t>コウシン</t>
    </rPh>
    <rPh sb="96" eb="98">
      <t>ヒツヨウ</t>
    </rPh>
    <phoneticPr fontId="4"/>
  </si>
  <si>
    <t>　全体的な設備の老朽化に起因し、有収率が低下している。資金不足を解消し、重要度・優先度・老朽度に応じ、施設規模の適正化を図りながら更新を進めるためにも、統一を含めた料金設定、効率的な業務体系の整備を念頭にした事業展開が必要である。</t>
    <rPh sb="1" eb="4">
      <t>ゼンタイテキ</t>
    </rPh>
    <rPh sb="5" eb="7">
      <t>セツビ</t>
    </rPh>
    <rPh sb="8" eb="11">
      <t>ロウキュウカ</t>
    </rPh>
    <rPh sb="12" eb="14">
      <t>キイン</t>
    </rPh>
    <rPh sb="16" eb="19">
      <t>ユウシュウリツ</t>
    </rPh>
    <rPh sb="20" eb="22">
      <t>テイカ</t>
    </rPh>
    <rPh sb="27" eb="29">
      <t>シキン</t>
    </rPh>
    <rPh sb="29" eb="31">
      <t>ブソク</t>
    </rPh>
    <rPh sb="32" eb="34">
      <t>カイショウ</t>
    </rPh>
    <rPh sb="36" eb="39">
      <t>ジュウヨウド</t>
    </rPh>
    <rPh sb="40" eb="43">
      <t>ユウセンド</t>
    </rPh>
    <rPh sb="44" eb="46">
      <t>ロウキュウ</t>
    </rPh>
    <rPh sb="46" eb="47">
      <t>ド</t>
    </rPh>
    <rPh sb="48" eb="49">
      <t>オウ</t>
    </rPh>
    <rPh sb="51" eb="53">
      <t>シセツ</t>
    </rPh>
    <rPh sb="53" eb="55">
      <t>キボ</t>
    </rPh>
    <rPh sb="56" eb="59">
      <t>テキセイカ</t>
    </rPh>
    <rPh sb="60" eb="61">
      <t>ハカ</t>
    </rPh>
    <rPh sb="65" eb="67">
      <t>コウシン</t>
    </rPh>
    <rPh sb="68" eb="69">
      <t>スス</t>
    </rPh>
    <rPh sb="76" eb="78">
      <t>トウイツ</t>
    </rPh>
    <rPh sb="79" eb="80">
      <t>フク</t>
    </rPh>
    <rPh sb="82" eb="84">
      <t>リョウキン</t>
    </rPh>
    <rPh sb="84" eb="86">
      <t>セッテイ</t>
    </rPh>
    <rPh sb="99" eb="101">
      <t>ネントウ</t>
    </rPh>
    <rPh sb="104" eb="106">
      <t>ジギョウ</t>
    </rPh>
    <rPh sb="106" eb="108">
      <t>テンカイ</t>
    </rPh>
    <rPh sb="109" eb="1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</si>
</sst>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1.47</c:v>
                </c:pt>
                <c:pt idx="1">
                  <c:v>0</c:v>
                </c:pt>
                <c:pt idx="2" formatCode="#,##0.00;&quot;△&quot;#,##0.00;&quot;-&quot;">
                  <c:v>0.4</c:v>
                </c:pt>
                <c:pt idx="3">
                  <c:v>0</c:v>
                </c:pt>
                <c:pt idx="4">
                  <c:v>0</c:v>
                </c:pt>
              </c:numCache>
            </c:numRef>
          </c:val>
          <c:extLst>
            <c:ext xmlns:c16="http://schemas.microsoft.com/office/drawing/2014/chart" uri="{C3380CC4-5D6E-409C-BE32-E72D297353CC}">
              <c16:uniqueId val="{00000000-7FB0-4897-B7F3-228EE00284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0.54</c:v>
                </c:pt>
                <c:pt idx="4">
                  <c:v>0.5</c:v>
                </c:pt>
              </c:numCache>
            </c:numRef>
          </c:val>
          <c:smooth val="0"/>
          <c:extLst>
            <c:ext xmlns:c16="http://schemas.microsoft.com/office/drawing/2014/chart" uri="{C3380CC4-5D6E-409C-BE32-E72D297353CC}">
              <c16:uniqueId val="{00000001-7FB0-4897-B7F3-228EE00284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63.04</c:v>
                </c:pt>
                <c:pt idx="1">
                  <c:v>56.32</c:v>
                </c:pt>
                <c:pt idx="2">
                  <c:v>61.34</c:v>
                </c:pt>
                <c:pt idx="3">
                  <c:v>62.9</c:v>
                </c:pt>
                <c:pt idx="4">
                  <c:v>65.59</c:v>
                </c:pt>
              </c:numCache>
            </c:numRef>
          </c:val>
          <c:extLst>
            <c:ext xmlns:c16="http://schemas.microsoft.com/office/drawing/2014/chart" uri="{C3380CC4-5D6E-409C-BE32-E72D297353CC}">
              <c16:uniqueId val="{00000000-1C45-4A78-B655-25AE3BA4B5F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55.63</c:v>
                </c:pt>
                <c:pt idx="4">
                  <c:v>55.03</c:v>
                </c:pt>
              </c:numCache>
            </c:numRef>
          </c:val>
          <c:smooth val="0"/>
          <c:extLst>
            <c:ext xmlns:c16="http://schemas.microsoft.com/office/drawing/2014/chart" uri="{C3380CC4-5D6E-409C-BE32-E72D297353CC}">
              <c16:uniqueId val="{00000001-1C45-4A78-B655-25AE3BA4B5F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65.010000000000005</c:v>
                </c:pt>
                <c:pt idx="1">
                  <c:v>72.510000000000005</c:v>
                </c:pt>
                <c:pt idx="2">
                  <c:v>68.05</c:v>
                </c:pt>
                <c:pt idx="3">
                  <c:v>74.22</c:v>
                </c:pt>
                <c:pt idx="4">
                  <c:v>69.77</c:v>
                </c:pt>
              </c:numCache>
            </c:numRef>
          </c:val>
          <c:extLst>
            <c:ext xmlns:c16="http://schemas.microsoft.com/office/drawing/2014/chart" uri="{C3380CC4-5D6E-409C-BE32-E72D297353CC}">
              <c16:uniqueId val="{00000000-C356-4D8F-BD2E-FA3900F117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82.04</c:v>
                </c:pt>
                <c:pt idx="4">
                  <c:v>81.900000000000006</c:v>
                </c:pt>
              </c:numCache>
            </c:numRef>
          </c:val>
          <c:smooth val="0"/>
          <c:extLst>
            <c:ext xmlns:c16="http://schemas.microsoft.com/office/drawing/2014/chart" uri="{C3380CC4-5D6E-409C-BE32-E72D297353CC}">
              <c16:uniqueId val="{00000001-C356-4D8F-BD2E-FA3900F117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96.99</c:v>
                </c:pt>
                <c:pt idx="1">
                  <c:v>96.86</c:v>
                </c:pt>
                <c:pt idx="2">
                  <c:v>106.94</c:v>
                </c:pt>
                <c:pt idx="3">
                  <c:v>114.55</c:v>
                </c:pt>
                <c:pt idx="4">
                  <c:v>108.44</c:v>
                </c:pt>
              </c:numCache>
            </c:numRef>
          </c:val>
          <c:extLst>
            <c:ext xmlns:c16="http://schemas.microsoft.com/office/drawing/2014/chart" uri="{C3380CC4-5D6E-409C-BE32-E72D297353CC}">
              <c16:uniqueId val="{00000000-393C-41BD-A4A7-29FC2348A8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110.05</c:v>
                </c:pt>
                <c:pt idx="4">
                  <c:v>108.87</c:v>
                </c:pt>
              </c:numCache>
            </c:numRef>
          </c:val>
          <c:smooth val="0"/>
          <c:extLst>
            <c:ext xmlns:c16="http://schemas.microsoft.com/office/drawing/2014/chart" uri="{C3380CC4-5D6E-409C-BE32-E72D297353CC}">
              <c16:uniqueId val="{00000001-393C-41BD-A4A7-29FC2348A8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47.47</c:v>
                </c:pt>
                <c:pt idx="1">
                  <c:v>48.9</c:v>
                </c:pt>
                <c:pt idx="2">
                  <c:v>51.13</c:v>
                </c:pt>
                <c:pt idx="3">
                  <c:v>47.48</c:v>
                </c:pt>
                <c:pt idx="4">
                  <c:v>49.41</c:v>
                </c:pt>
              </c:numCache>
            </c:numRef>
          </c:val>
          <c:extLst>
            <c:ext xmlns:c16="http://schemas.microsoft.com/office/drawing/2014/chart" uri="{C3380CC4-5D6E-409C-BE32-E72D297353CC}">
              <c16:uniqueId val="{00000000-1FB6-4D2E-8030-8342FB6B55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48.05</c:v>
                </c:pt>
                <c:pt idx="4">
                  <c:v>48.87</c:v>
                </c:pt>
              </c:numCache>
            </c:numRef>
          </c:val>
          <c:smooth val="0"/>
          <c:extLst>
            <c:ext xmlns:c16="http://schemas.microsoft.com/office/drawing/2014/chart" uri="{C3380CC4-5D6E-409C-BE32-E72D297353CC}">
              <c16:uniqueId val="{00000001-1FB6-4D2E-8030-8342FB6B55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20.57</c:v>
                </c:pt>
                <c:pt idx="1">
                  <c:v>0</c:v>
                </c:pt>
                <c:pt idx="2" formatCode="#,##0.00;&quot;△&quot;#,##0.00;&quot;-&quot;">
                  <c:v>20.420000000000002</c:v>
                </c:pt>
                <c:pt idx="3">
                  <c:v>0</c:v>
                </c:pt>
                <c:pt idx="4">
                  <c:v>0</c:v>
                </c:pt>
              </c:numCache>
            </c:numRef>
          </c:val>
          <c:extLst>
            <c:ext xmlns:c16="http://schemas.microsoft.com/office/drawing/2014/chart" uri="{C3380CC4-5D6E-409C-BE32-E72D297353CC}">
              <c16:uniqueId val="{00000000-36B6-43B8-A5DA-41A604060D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13.39</c:v>
                </c:pt>
                <c:pt idx="4">
                  <c:v>14.85</c:v>
                </c:pt>
              </c:numCache>
            </c:numRef>
          </c:val>
          <c:smooth val="0"/>
          <c:extLst>
            <c:ext xmlns:c16="http://schemas.microsoft.com/office/drawing/2014/chart" uri="{C3380CC4-5D6E-409C-BE32-E72D297353CC}">
              <c16:uniqueId val="{00000001-36B6-43B8-A5DA-41A604060D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27.74</c:v>
                </c:pt>
                <c:pt idx="1">
                  <c:v>31.62</c:v>
                </c:pt>
                <c:pt idx="2">
                  <c:v>24.47</c:v>
                </c:pt>
                <c:pt idx="3" formatCode="#,##0.00;&quot;△&quot;#,##0.00">
                  <c:v>0</c:v>
                </c:pt>
                <c:pt idx="4" formatCode="#,##0.00;&quot;△&quot;#,##0.00">
                  <c:v>0</c:v>
                </c:pt>
              </c:numCache>
            </c:numRef>
          </c:val>
          <c:extLst>
            <c:ext xmlns:c16="http://schemas.microsoft.com/office/drawing/2014/chart" uri="{C3380CC4-5D6E-409C-BE32-E72D297353CC}">
              <c16:uniqueId val="{00000000-C977-4608-B19D-06601B1267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2.64</c:v>
                </c:pt>
                <c:pt idx="4">
                  <c:v>3.16</c:v>
                </c:pt>
              </c:numCache>
            </c:numRef>
          </c:val>
          <c:smooth val="0"/>
          <c:extLst>
            <c:ext xmlns:c16="http://schemas.microsoft.com/office/drawing/2014/chart" uri="{C3380CC4-5D6E-409C-BE32-E72D297353CC}">
              <c16:uniqueId val="{00000001-C977-4608-B19D-06601B1267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193.52</c:v>
                </c:pt>
                <c:pt idx="1">
                  <c:v>173</c:v>
                </c:pt>
                <c:pt idx="2">
                  <c:v>160.58000000000001</c:v>
                </c:pt>
                <c:pt idx="3">
                  <c:v>122.91</c:v>
                </c:pt>
                <c:pt idx="4">
                  <c:v>130.5</c:v>
                </c:pt>
              </c:numCache>
            </c:numRef>
          </c:val>
          <c:extLst>
            <c:ext xmlns:c16="http://schemas.microsoft.com/office/drawing/2014/chart" uri="{C3380CC4-5D6E-409C-BE32-E72D297353CC}">
              <c16:uniqueId val="{00000000-0245-44FF-996D-AF159D14ABD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359.47</c:v>
                </c:pt>
                <c:pt idx="4">
                  <c:v>369.69</c:v>
                </c:pt>
              </c:numCache>
            </c:numRef>
          </c:val>
          <c:smooth val="0"/>
          <c:extLst>
            <c:ext xmlns:c16="http://schemas.microsoft.com/office/drawing/2014/chart" uri="{C3380CC4-5D6E-409C-BE32-E72D297353CC}">
              <c16:uniqueId val="{00000001-0245-44FF-996D-AF159D14ABD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630.96</c:v>
                </c:pt>
                <c:pt idx="1">
                  <c:v>591.62</c:v>
                </c:pt>
                <c:pt idx="2">
                  <c:v>541.49</c:v>
                </c:pt>
                <c:pt idx="3">
                  <c:v>814.59</c:v>
                </c:pt>
                <c:pt idx="4">
                  <c:v>773.77</c:v>
                </c:pt>
              </c:numCache>
            </c:numRef>
          </c:val>
          <c:extLst>
            <c:ext xmlns:c16="http://schemas.microsoft.com/office/drawing/2014/chart" uri="{C3380CC4-5D6E-409C-BE32-E72D297353CC}">
              <c16:uniqueId val="{00000000-4E7B-4282-A179-54B0C85DE4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401.79</c:v>
                </c:pt>
                <c:pt idx="4">
                  <c:v>402.99</c:v>
                </c:pt>
              </c:numCache>
            </c:numRef>
          </c:val>
          <c:smooth val="0"/>
          <c:extLst>
            <c:ext xmlns:c16="http://schemas.microsoft.com/office/drawing/2014/chart" uri="{C3380CC4-5D6E-409C-BE32-E72D297353CC}">
              <c16:uniqueId val="{00000001-4E7B-4282-A179-54B0C85DE4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81.44</c:v>
                </c:pt>
                <c:pt idx="1">
                  <c:v>86.79</c:v>
                </c:pt>
                <c:pt idx="2">
                  <c:v>97.29</c:v>
                </c:pt>
                <c:pt idx="3">
                  <c:v>91.7</c:v>
                </c:pt>
                <c:pt idx="4">
                  <c:v>93.94</c:v>
                </c:pt>
              </c:numCache>
            </c:numRef>
          </c:val>
          <c:extLst>
            <c:ext xmlns:c16="http://schemas.microsoft.com/office/drawing/2014/chart" uri="{C3380CC4-5D6E-409C-BE32-E72D297353CC}">
              <c16:uniqueId val="{00000000-6ADF-4CEF-8433-F1C35BF523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100.12</c:v>
                </c:pt>
                <c:pt idx="4">
                  <c:v>98.66</c:v>
                </c:pt>
              </c:numCache>
            </c:numRef>
          </c:val>
          <c:smooth val="0"/>
          <c:extLst>
            <c:ext xmlns:c16="http://schemas.microsoft.com/office/drawing/2014/chart" uri="{C3380CC4-5D6E-409C-BE32-E72D297353CC}">
              <c16:uniqueId val="{00000001-6ADF-4CEF-8433-F1C35BF523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216.53</c:v>
                </c:pt>
                <c:pt idx="1">
                  <c:v>203.32</c:v>
                </c:pt>
                <c:pt idx="2">
                  <c:v>181.2</c:v>
                </c:pt>
                <c:pt idx="3">
                  <c:v>187.49</c:v>
                </c:pt>
                <c:pt idx="4">
                  <c:v>185.64</c:v>
                </c:pt>
              </c:numCache>
            </c:numRef>
          </c:val>
          <c:extLst>
            <c:ext xmlns:c16="http://schemas.microsoft.com/office/drawing/2014/chart" uri="{C3380CC4-5D6E-409C-BE32-E72D297353CC}">
              <c16:uniqueId val="{00000000-9DBC-4C4D-B5A0-A349670E73B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174.97</c:v>
                </c:pt>
                <c:pt idx="4">
                  <c:v>178.59</c:v>
                </c:pt>
              </c:numCache>
            </c:numRef>
          </c:val>
          <c:smooth val="0"/>
          <c:extLst>
            <c:ext xmlns:c16="http://schemas.microsoft.com/office/drawing/2014/chart" uri="{C3380CC4-5D6E-409C-BE32-E72D297353CC}">
              <c16:uniqueId val="{00000001-9DBC-4C4D-B5A0-A349670E73B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東北町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17704</v>
      </c>
      <c r="AM8" s="60"/>
      <c r="AN8" s="60"/>
      <c r="AO8" s="60"/>
      <c r="AP8" s="60"/>
      <c r="AQ8" s="60"/>
      <c r="AR8" s="60"/>
      <c r="AS8" s="60"/>
      <c r="AT8" s="51">
        <f>データ!$S$6</f>
        <v>326.5</v>
      </c>
      <c r="AU8" s="52"/>
      <c r="AV8" s="52"/>
      <c r="AW8" s="52"/>
      <c r="AX8" s="52"/>
      <c r="AY8" s="52"/>
      <c r="AZ8" s="52"/>
      <c r="BA8" s="52"/>
      <c r="BB8" s="53">
        <f>データ!$T$6</f>
        <v>54.22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41.72</v>
      </c>
      <c r="J10" s="52"/>
      <c r="K10" s="52"/>
      <c r="L10" s="52"/>
      <c r="M10" s="52"/>
      <c r="N10" s="52"/>
      <c r="O10" s="63"/>
      <c r="P10" s="53">
        <f>データ!$P$6</f>
        <v>98.27</v>
      </c>
      <c r="Q10" s="53"/>
      <c r="R10" s="53"/>
      <c r="S10" s="53"/>
      <c r="T10" s="53"/>
      <c r="U10" s="53"/>
      <c r="V10" s="53"/>
      <c r="W10" s="60">
        <f>データ!$Q$6</f>
        <v>3236</v>
      </c>
      <c r="X10" s="60"/>
      <c r="Y10" s="60"/>
      <c r="Z10" s="60"/>
      <c r="AA10" s="60"/>
      <c r="AB10" s="60"/>
      <c r="AC10" s="60"/>
      <c r="AD10" s="2"/>
      <c r="AE10" s="2"/>
      <c r="AF10" s="2"/>
      <c r="AG10" s="2"/>
      <c r="AH10" s="4"/>
      <c r="AI10" s="4"/>
      <c r="AJ10" s="4"/>
      <c r="AK10" s="4"/>
      <c r="AL10" s="60">
        <f>データ!$U$6</f>
        <v>17311</v>
      </c>
      <c r="AM10" s="60"/>
      <c r="AN10" s="60"/>
      <c r="AO10" s="60"/>
      <c r="AP10" s="60"/>
      <c r="AQ10" s="60"/>
      <c r="AR10" s="60"/>
      <c r="AS10" s="60"/>
      <c r="AT10" s="51">
        <f>データ!$V$6</f>
        <v>152.16</v>
      </c>
      <c r="AU10" s="52"/>
      <c r="AV10" s="52"/>
      <c r="AW10" s="52"/>
      <c r="AX10" s="52"/>
      <c r="AY10" s="52"/>
      <c r="AZ10" s="52"/>
      <c r="BA10" s="52"/>
      <c r="BB10" s="53">
        <f>データ!$W$6</f>
        <v>113.77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luhV3kAJG7JB1c5jBE1b3LojEQO6x3HuSKST5GAxsZigf/abOMR1tBDTI+xWPlNQS/EQb2F9DfESiNqmXw9Pg==" saltValue="NdOEmNLeax/JwqRV7uk/x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24082</v>
      </c>
      <c r="D6" s="34">
        <f t="shared" si="3"/>
        <v>46</v>
      </c>
      <c r="E6" s="34">
        <f t="shared" si="3"/>
        <v>1</v>
      </c>
      <c r="F6" s="34">
        <f t="shared" si="3"/>
        <v>0</v>
      </c>
      <c r="G6" s="34">
        <f t="shared" si="3"/>
        <v>1</v>
      </c>
      <c r="H6" s="34" t="str">
        <f t="shared" si="3"/>
        <v>青森県　東北町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41.72</v>
      </c>
      <c r="P6" s="35">
        <f t="shared" si="3"/>
        <v>98.27</v>
      </c>
      <c r="Q6" s="35">
        <f t="shared" si="3"/>
        <v>3236</v>
      </c>
      <c r="R6" s="35">
        <f t="shared" si="3"/>
        <v>17704</v>
      </c>
      <c r="S6" s="35">
        <f t="shared" si="3"/>
        <v>326.5</v>
      </c>
      <c r="T6" s="35">
        <f t="shared" si="3"/>
        <v>54.22</v>
      </c>
      <c r="U6" s="35">
        <f t="shared" si="3"/>
        <v>17311</v>
      </c>
      <c r="V6" s="35">
        <f t="shared" si="3"/>
        <v>152.16</v>
      </c>
      <c r="W6" s="35">
        <f t="shared" si="3"/>
        <v>113.77</v>
      </c>
      <c r="X6" s="36">
        <f>IF(X7="",NA(),X7)</f>
        <v>96.99</v>
      </c>
      <c r="Y6" s="36">
        <f t="shared" ref="Y6:AG6" si="4">IF(Y7="",NA(),Y7)</f>
        <v>96.86</v>
      </c>
      <c r="Z6" s="36">
        <f t="shared" si="4"/>
        <v>106.94</v>
      </c>
      <c r="AA6" s="36">
        <f t="shared" si="4"/>
        <v>114.55</v>
      </c>
      <c r="AB6" s="36">
        <f t="shared" si="4"/>
        <v>108.44</v>
      </c>
      <c r="AC6" s="36">
        <f t="shared" si="4"/>
        <v>107.2</v>
      </c>
      <c r="AD6" s="36">
        <f t="shared" si="4"/>
        <v>106.62</v>
      </c>
      <c r="AE6" s="36">
        <f t="shared" si="4"/>
        <v>107.95</v>
      </c>
      <c r="AF6" s="36">
        <f t="shared" si="4"/>
        <v>110.05</v>
      </c>
      <c r="AG6" s="36">
        <f t="shared" si="4"/>
        <v>108.87</v>
      </c>
      <c r="AH6" s="35" t="str">
        <f>IF(AH7="","",IF(AH7="-","【-】","【"&amp;SUBSTITUTE(TEXT(AH7,"#,##0.00"),"-","△")&amp;"】"))</f>
        <v>【112.83】</v>
      </c>
      <c r="AI6" s="36">
        <f>IF(AI7="",NA(),AI7)</f>
        <v>27.74</v>
      </c>
      <c r="AJ6" s="36">
        <f t="shared" ref="AJ6:AR6" si="5">IF(AJ7="",NA(),AJ7)</f>
        <v>31.62</v>
      </c>
      <c r="AK6" s="36">
        <f t="shared" si="5"/>
        <v>24.47</v>
      </c>
      <c r="AL6" s="35">
        <f t="shared" si="5"/>
        <v>0</v>
      </c>
      <c r="AM6" s="35">
        <f t="shared" si="5"/>
        <v>0</v>
      </c>
      <c r="AN6" s="36">
        <f t="shared" si="5"/>
        <v>13.46</v>
      </c>
      <c r="AO6" s="36">
        <f t="shared" si="5"/>
        <v>12.59</v>
      </c>
      <c r="AP6" s="36">
        <f t="shared" si="5"/>
        <v>12.44</v>
      </c>
      <c r="AQ6" s="36">
        <f t="shared" si="5"/>
        <v>2.64</v>
      </c>
      <c r="AR6" s="36">
        <f t="shared" si="5"/>
        <v>3.16</v>
      </c>
      <c r="AS6" s="35" t="str">
        <f>IF(AS7="","",IF(AS7="-","【-】","【"&amp;SUBSTITUTE(TEXT(AS7,"#,##0.00"),"-","△")&amp;"】"))</f>
        <v>【1.05】</v>
      </c>
      <c r="AT6" s="36">
        <f>IF(AT7="",NA(),AT7)</f>
        <v>193.52</v>
      </c>
      <c r="AU6" s="36">
        <f t="shared" ref="AU6:BC6" si="6">IF(AU7="",NA(),AU7)</f>
        <v>173</v>
      </c>
      <c r="AV6" s="36">
        <f t="shared" si="6"/>
        <v>160.58000000000001</v>
      </c>
      <c r="AW6" s="36">
        <f t="shared" si="6"/>
        <v>122.91</v>
      </c>
      <c r="AX6" s="36">
        <f t="shared" si="6"/>
        <v>130.5</v>
      </c>
      <c r="AY6" s="36">
        <f t="shared" si="6"/>
        <v>434.72</v>
      </c>
      <c r="AZ6" s="36">
        <f t="shared" si="6"/>
        <v>416.14</v>
      </c>
      <c r="BA6" s="36">
        <f t="shared" si="6"/>
        <v>371.89</v>
      </c>
      <c r="BB6" s="36">
        <f t="shared" si="6"/>
        <v>359.47</v>
      </c>
      <c r="BC6" s="36">
        <f t="shared" si="6"/>
        <v>369.69</v>
      </c>
      <c r="BD6" s="35" t="str">
        <f>IF(BD7="","",IF(BD7="-","【-】","【"&amp;SUBSTITUTE(TEXT(BD7,"#,##0.00"),"-","△")&amp;"】"))</f>
        <v>【261.93】</v>
      </c>
      <c r="BE6" s="36">
        <f>IF(BE7="",NA(),BE7)</f>
        <v>630.96</v>
      </c>
      <c r="BF6" s="36">
        <f t="shared" ref="BF6:BN6" si="7">IF(BF7="",NA(),BF7)</f>
        <v>591.62</v>
      </c>
      <c r="BG6" s="36">
        <f t="shared" si="7"/>
        <v>541.49</v>
      </c>
      <c r="BH6" s="36">
        <f t="shared" si="7"/>
        <v>814.59</v>
      </c>
      <c r="BI6" s="36">
        <f t="shared" si="7"/>
        <v>773.77</v>
      </c>
      <c r="BJ6" s="36">
        <f t="shared" si="7"/>
        <v>495.76</v>
      </c>
      <c r="BK6" s="36">
        <f t="shared" si="7"/>
        <v>487.22</v>
      </c>
      <c r="BL6" s="36">
        <f t="shared" si="7"/>
        <v>483.11</v>
      </c>
      <c r="BM6" s="36">
        <f t="shared" si="7"/>
        <v>401.79</v>
      </c>
      <c r="BN6" s="36">
        <f t="shared" si="7"/>
        <v>402.99</v>
      </c>
      <c r="BO6" s="35" t="str">
        <f>IF(BO7="","",IF(BO7="-","【-】","【"&amp;SUBSTITUTE(TEXT(BO7,"#,##0.00"),"-","△")&amp;"】"))</f>
        <v>【270.46】</v>
      </c>
      <c r="BP6" s="36">
        <f>IF(BP7="",NA(),BP7)</f>
        <v>81.44</v>
      </c>
      <c r="BQ6" s="36">
        <f t="shared" ref="BQ6:BY6" si="8">IF(BQ7="",NA(),BQ7)</f>
        <v>86.79</v>
      </c>
      <c r="BR6" s="36">
        <f t="shared" si="8"/>
        <v>97.29</v>
      </c>
      <c r="BS6" s="36">
        <f t="shared" si="8"/>
        <v>91.7</v>
      </c>
      <c r="BT6" s="36">
        <f t="shared" si="8"/>
        <v>93.94</v>
      </c>
      <c r="BU6" s="36">
        <f t="shared" si="8"/>
        <v>93.66</v>
      </c>
      <c r="BV6" s="36">
        <f t="shared" si="8"/>
        <v>92.76</v>
      </c>
      <c r="BW6" s="36">
        <f t="shared" si="8"/>
        <v>93.28</v>
      </c>
      <c r="BX6" s="36">
        <f t="shared" si="8"/>
        <v>100.12</v>
      </c>
      <c r="BY6" s="36">
        <f t="shared" si="8"/>
        <v>98.66</v>
      </c>
      <c r="BZ6" s="35" t="str">
        <f>IF(BZ7="","",IF(BZ7="-","【-】","【"&amp;SUBSTITUTE(TEXT(BZ7,"#,##0.00"),"-","△")&amp;"】"))</f>
        <v>【103.91】</v>
      </c>
      <c r="CA6" s="36">
        <f>IF(CA7="",NA(),CA7)</f>
        <v>216.53</v>
      </c>
      <c r="CB6" s="36">
        <f t="shared" ref="CB6:CJ6" si="9">IF(CB7="",NA(),CB7)</f>
        <v>203.32</v>
      </c>
      <c r="CC6" s="36">
        <f t="shared" si="9"/>
        <v>181.2</v>
      </c>
      <c r="CD6" s="36">
        <f t="shared" si="9"/>
        <v>187.49</v>
      </c>
      <c r="CE6" s="36">
        <f t="shared" si="9"/>
        <v>185.64</v>
      </c>
      <c r="CF6" s="36">
        <f t="shared" si="9"/>
        <v>208.21</v>
      </c>
      <c r="CG6" s="36">
        <f t="shared" si="9"/>
        <v>208.67</v>
      </c>
      <c r="CH6" s="36">
        <f t="shared" si="9"/>
        <v>208.29</v>
      </c>
      <c r="CI6" s="36">
        <f t="shared" si="9"/>
        <v>174.97</v>
      </c>
      <c r="CJ6" s="36">
        <f t="shared" si="9"/>
        <v>178.59</v>
      </c>
      <c r="CK6" s="35" t="str">
        <f>IF(CK7="","",IF(CK7="-","【-】","【"&amp;SUBSTITUTE(TEXT(CK7,"#,##0.00"),"-","△")&amp;"】"))</f>
        <v>【167.11】</v>
      </c>
      <c r="CL6" s="36">
        <f>IF(CL7="",NA(),CL7)</f>
        <v>63.04</v>
      </c>
      <c r="CM6" s="36">
        <f t="shared" ref="CM6:CU6" si="10">IF(CM7="",NA(),CM7)</f>
        <v>56.32</v>
      </c>
      <c r="CN6" s="36">
        <f t="shared" si="10"/>
        <v>61.34</v>
      </c>
      <c r="CO6" s="36">
        <f t="shared" si="10"/>
        <v>62.9</v>
      </c>
      <c r="CP6" s="36">
        <f t="shared" si="10"/>
        <v>65.59</v>
      </c>
      <c r="CQ6" s="36">
        <f t="shared" si="10"/>
        <v>49.22</v>
      </c>
      <c r="CR6" s="36">
        <f t="shared" si="10"/>
        <v>49.08</v>
      </c>
      <c r="CS6" s="36">
        <f t="shared" si="10"/>
        <v>49.32</v>
      </c>
      <c r="CT6" s="36">
        <f t="shared" si="10"/>
        <v>55.63</v>
      </c>
      <c r="CU6" s="36">
        <f t="shared" si="10"/>
        <v>55.03</v>
      </c>
      <c r="CV6" s="35" t="str">
        <f>IF(CV7="","",IF(CV7="-","【-】","【"&amp;SUBSTITUTE(TEXT(CV7,"#,##0.00"),"-","△")&amp;"】"))</f>
        <v>【60.27】</v>
      </c>
      <c r="CW6" s="36">
        <f>IF(CW7="",NA(),CW7)</f>
        <v>65.010000000000005</v>
      </c>
      <c r="CX6" s="36">
        <f t="shared" ref="CX6:DF6" si="11">IF(CX7="",NA(),CX7)</f>
        <v>72.510000000000005</v>
      </c>
      <c r="CY6" s="36">
        <f t="shared" si="11"/>
        <v>68.05</v>
      </c>
      <c r="CZ6" s="36">
        <f t="shared" si="11"/>
        <v>74.22</v>
      </c>
      <c r="DA6" s="36">
        <f t="shared" si="11"/>
        <v>69.77</v>
      </c>
      <c r="DB6" s="36">
        <f t="shared" si="11"/>
        <v>79.48</v>
      </c>
      <c r="DC6" s="36">
        <f t="shared" si="11"/>
        <v>79.3</v>
      </c>
      <c r="DD6" s="36">
        <f t="shared" si="11"/>
        <v>79.34</v>
      </c>
      <c r="DE6" s="36">
        <f t="shared" si="11"/>
        <v>82.04</v>
      </c>
      <c r="DF6" s="36">
        <f t="shared" si="11"/>
        <v>81.900000000000006</v>
      </c>
      <c r="DG6" s="35" t="str">
        <f>IF(DG7="","",IF(DG7="-","【-】","【"&amp;SUBSTITUTE(TEXT(DG7,"#,##0.00"),"-","△")&amp;"】"))</f>
        <v>【89.92】</v>
      </c>
      <c r="DH6" s="36">
        <f>IF(DH7="",NA(),DH7)</f>
        <v>47.47</v>
      </c>
      <c r="DI6" s="36">
        <f t="shared" ref="DI6:DQ6" si="12">IF(DI7="",NA(),DI7)</f>
        <v>48.9</v>
      </c>
      <c r="DJ6" s="36">
        <f t="shared" si="12"/>
        <v>51.13</v>
      </c>
      <c r="DK6" s="36">
        <f t="shared" si="12"/>
        <v>47.48</v>
      </c>
      <c r="DL6" s="36">
        <f t="shared" si="12"/>
        <v>49.41</v>
      </c>
      <c r="DM6" s="36">
        <f t="shared" si="12"/>
        <v>46.12</v>
      </c>
      <c r="DN6" s="36">
        <f t="shared" si="12"/>
        <v>47.44</v>
      </c>
      <c r="DO6" s="36">
        <f t="shared" si="12"/>
        <v>48.3</v>
      </c>
      <c r="DP6" s="36">
        <f t="shared" si="12"/>
        <v>48.05</v>
      </c>
      <c r="DQ6" s="36">
        <f t="shared" si="12"/>
        <v>48.87</v>
      </c>
      <c r="DR6" s="35" t="str">
        <f>IF(DR7="","",IF(DR7="-","【-】","【"&amp;SUBSTITUTE(TEXT(DR7,"#,##0.00"),"-","△")&amp;"】"))</f>
        <v>【48.85】</v>
      </c>
      <c r="DS6" s="36">
        <f>IF(DS7="",NA(),DS7)</f>
        <v>20.57</v>
      </c>
      <c r="DT6" s="35">
        <f t="shared" ref="DT6:EB6" si="13">IF(DT7="",NA(),DT7)</f>
        <v>0</v>
      </c>
      <c r="DU6" s="36">
        <f t="shared" si="13"/>
        <v>20.420000000000002</v>
      </c>
      <c r="DV6" s="35">
        <f t="shared" si="13"/>
        <v>0</v>
      </c>
      <c r="DW6" s="35">
        <f t="shared" si="13"/>
        <v>0</v>
      </c>
      <c r="DX6" s="36">
        <f t="shared" si="13"/>
        <v>9.86</v>
      </c>
      <c r="DY6" s="36">
        <f t="shared" si="13"/>
        <v>11.16</v>
      </c>
      <c r="DZ6" s="36">
        <f t="shared" si="13"/>
        <v>12.43</v>
      </c>
      <c r="EA6" s="36">
        <f t="shared" si="13"/>
        <v>13.39</v>
      </c>
      <c r="EB6" s="36">
        <f t="shared" si="13"/>
        <v>14.85</v>
      </c>
      <c r="EC6" s="35" t="str">
        <f>IF(EC7="","",IF(EC7="-","【-】","【"&amp;SUBSTITUTE(TEXT(EC7,"#,##0.00"),"-","△")&amp;"】"))</f>
        <v>【17.80】</v>
      </c>
      <c r="ED6" s="36">
        <f>IF(ED7="",NA(),ED7)</f>
        <v>1.47</v>
      </c>
      <c r="EE6" s="35">
        <f t="shared" ref="EE6:EM6" si="14">IF(EE7="",NA(),EE7)</f>
        <v>0</v>
      </c>
      <c r="EF6" s="36">
        <f t="shared" si="14"/>
        <v>0.4</v>
      </c>
      <c r="EG6" s="35">
        <f t="shared" si="14"/>
        <v>0</v>
      </c>
      <c r="EH6" s="35">
        <f t="shared" si="14"/>
        <v>0</v>
      </c>
      <c r="EI6" s="36">
        <f t="shared" si="14"/>
        <v>0.56000000000000005</v>
      </c>
      <c r="EJ6" s="36">
        <f t="shared" si="14"/>
        <v>0.65</v>
      </c>
      <c r="EK6" s="36">
        <f t="shared" si="14"/>
        <v>0.46</v>
      </c>
      <c r="EL6" s="36">
        <f t="shared" si="14"/>
        <v>0.54</v>
      </c>
      <c r="EM6" s="36">
        <f t="shared" si="14"/>
        <v>0.5</v>
      </c>
      <c r="EN6" s="35" t="str">
        <f>IF(EN7="","",IF(EN7="-","【-】","【"&amp;SUBSTITUTE(TEXT(EN7,"#,##0.00"),"-","△")&amp;"】"))</f>
        <v>【0.70】</v>
      </c>
    </row>
    <row r="7" spans="1:144" s="37" customFormat="1" x14ac:dyDescent="0.15">
      <c r="A7" s="29"/>
      <c r="B7" s="38">
        <v>2018</v>
      </c>
      <c r="C7" s="38">
        <v>24082</v>
      </c>
      <c r="D7" s="38">
        <v>46</v>
      </c>
      <c r="E7" s="38">
        <v>1</v>
      </c>
      <c r="F7" s="38">
        <v>0</v>
      </c>
      <c r="G7" s="38">
        <v>1</v>
      </c>
      <c r="H7" s="38" t="s">
        <v>93</v>
      </c>
      <c r="I7" s="38" t="s">
        <v>94</v>
      </c>
      <c r="J7" s="38" t="s">
        <v>95</v>
      </c>
      <c r="K7" s="38" t="s">
        <v>96</v>
      </c>
      <c r="L7" s="38" t="s">
        <v>97</v>
      </c>
      <c r="M7" s="38" t="s">
        <v>98</v>
      </c>
      <c r="N7" s="39" t="s">
        <v>99</v>
      </c>
      <c r="O7" s="39">
        <v>41.72</v>
      </c>
      <c r="P7" s="39">
        <v>98.27</v>
      </c>
      <c r="Q7" s="39">
        <v>3236</v>
      </c>
      <c r="R7" s="39">
        <v>17704</v>
      </c>
      <c r="S7" s="39">
        <v>326.5</v>
      </c>
      <c r="T7" s="39">
        <v>54.22</v>
      </c>
      <c r="U7" s="39">
        <v>17311</v>
      </c>
      <c r="V7" s="39">
        <v>152.16</v>
      </c>
      <c r="W7" s="39">
        <v>113.77</v>
      </c>
      <c r="X7" s="39">
        <v>96.99</v>
      </c>
      <c r="Y7" s="39">
        <v>96.86</v>
      </c>
      <c r="Z7" s="39">
        <v>106.94</v>
      </c>
      <c r="AA7" s="39">
        <v>114.55</v>
      </c>
      <c r="AB7" s="39">
        <v>108.44</v>
      </c>
      <c r="AC7" s="39">
        <v>107.2</v>
      </c>
      <c r="AD7" s="39">
        <v>106.62</v>
      </c>
      <c r="AE7" s="39">
        <v>107.95</v>
      </c>
      <c r="AF7" s="39">
        <v>110.05</v>
      </c>
      <c r="AG7" s="39">
        <v>108.87</v>
      </c>
      <c r="AH7" s="39">
        <v>112.83</v>
      </c>
      <c r="AI7" s="39">
        <v>27.74</v>
      </c>
      <c r="AJ7" s="39">
        <v>31.62</v>
      </c>
      <c r="AK7" s="39">
        <v>24.47</v>
      </c>
      <c r="AL7" s="39">
        <v>0</v>
      </c>
      <c r="AM7" s="39">
        <v>0</v>
      </c>
      <c r="AN7" s="39">
        <v>13.46</v>
      </c>
      <c r="AO7" s="39">
        <v>12.59</v>
      </c>
      <c r="AP7" s="39">
        <v>12.44</v>
      </c>
      <c r="AQ7" s="39">
        <v>2.64</v>
      </c>
      <c r="AR7" s="39">
        <v>3.16</v>
      </c>
      <c r="AS7" s="39">
        <v>1.05</v>
      </c>
      <c r="AT7" s="39">
        <v>193.52</v>
      </c>
      <c r="AU7" s="39">
        <v>173</v>
      </c>
      <c r="AV7" s="39">
        <v>160.58000000000001</v>
      </c>
      <c r="AW7" s="39">
        <v>122.91</v>
      </c>
      <c r="AX7" s="39">
        <v>130.5</v>
      </c>
      <c r="AY7" s="39">
        <v>434.72</v>
      </c>
      <c r="AZ7" s="39">
        <v>416.14</v>
      </c>
      <c r="BA7" s="39">
        <v>371.89</v>
      </c>
      <c r="BB7" s="39">
        <v>359.47</v>
      </c>
      <c r="BC7" s="39">
        <v>369.69</v>
      </c>
      <c r="BD7" s="39">
        <v>261.93</v>
      </c>
      <c r="BE7" s="39">
        <v>630.96</v>
      </c>
      <c r="BF7" s="39">
        <v>591.62</v>
      </c>
      <c r="BG7" s="39">
        <v>541.49</v>
      </c>
      <c r="BH7" s="39">
        <v>814.59</v>
      </c>
      <c r="BI7" s="39">
        <v>773.77</v>
      </c>
      <c r="BJ7" s="39">
        <v>495.76</v>
      </c>
      <c r="BK7" s="39">
        <v>487.22</v>
      </c>
      <c r="BL7" s="39">
        <v>483.11</v>
      </c>
      <c r="BM7" s="39">
        <v>401.79</v>
      </c>
      <c r="BN7" s="39">
        <v>402.99</v>
      </c>
      <c r="BO7" s="39">
        <v>270.45999999999998</v>
      </c>
      <c r="BP7" s="39">
        <v>81.44</v>
      </c>
      <c r="BQ7" s="39">
        <v>86.79</v>
      </c>
      <c r="BR7" s="39">
        <v>97.29</v>
      </c>
      <c r="BS7" s="39">
        <v>91.7</v>
      </c>
      <c r="BT7" s="39">
        <v>93.94</v>
      </c>
      <c r="BU7" s="39">
        <v>93.66</v>
      </c>
      <c r="BV7" s="39">
        <v>92.76</v>
      </c>
      <c r="BW7" s="39">
        <v>93.28</v>
      </c>
      <c r="BX7" s="39">
        <v>100.12</v>
      </c>
      <c r="BY7" s="39">
        <v>98.66</v>
      </c>
      <c r="BZ7" s="39">
        <v>103.91</v>
      </c>
      <c r="CA7" s="39">
        <v>216.53</v>
      </c>
      <c r="CB7" s="39">
        <v>203.32</v>
      </c>
      <c r="CC7" s="39">
        <v>181.2</v>
      </c>
      <c r="CD7" s="39">
        <v>187.49</v>
      </c>
      <c r="CE7" s="39">
        <v>185.64</v>
      </c>
      <c r="CF7" s="39">
        <v>208.21</v>
      </c>
      <c r="CG7" s="39">
        <v>208.67</v>
      </c>
      <c r="CH7" s="39">
        <v>208.29</v>
      </c>
      <c r="CI7" s="39">
        <v>174.97</v>
      </c>
      <c r="CJ7" s="39">
        <v>178.59</v>
      </c>
      <c r="CK7" s="39">
        <v>167.11</v>
      </c>
      <c r="CL7" s="39">
        <v>63.04</v>
      </c>
      <c r="CM7" s="39">
        <v>56.32</v>
      </c>
      <c r="CN7" s="39">
        <v>61.34</v>
      </c>
      <c r="CO7" s="39">
        <v>62.9</v>
      </c>
      <c r="CP7" s="39">
        <v>65.59</v>
      </c>
      <c r="CQ7" s="39">
        <v>49.22</v>
      </c>
      <c r="CR7" s="39">
        <v>49.08</v>
      </c>
      <c r="CS7" s="39">
        <v>49.32</v>
      </c>
      <c r="CT7" s="39">
        <v>55.63</v>
      </c>
      <c r="CU7" s="39">
        <v>55.03</v>
      </c>
      <c r="CV7" s="39">
        <v>60.27</v>
      </c>
      <c r="CW7" s="39">
        <v>65.010000000000005</v>
      </c>
      <c r="CX7" s="39">
        <v>72.510000000000005</v>
      </c>
      <c r="CY7" s="39">
        <v>68.05</v>
      </c>
      <c r="CZ7" s="39">
        <v>74.22</v>
      </c>
      <c r="DA7" s="39">
        <v>69.77</v>
      </c>
      <c r="DB7" s="39">
        <v>79.48</v>
      </c>
      <c r="DC7" s="39">
        <v>79.3</v>
      </c>
      <c r="DD7" s="39">
        <v>79.34</v>
      </c>
      <c r="DE7" s="39">
        <v>82.04</v>
      </c>
      <c r="DF7" s="39">
        <v>81.900000000000006</v>
      </c>
      <c r="DG7" s="39">
        <v>89.92</v>
      </c>
      <c r="DH7" s="39">
        <v>47.47</v>
      </c>
      <c r="DI7" s="39">
        <v>48.9</v>
      </c>
      <c r="DJ7" s="39">
        <v>51.13</v>
      </c>
      <c r="DK7" s="39">
        <v>47.48</v>
      </c>
      <c r="DL7" s="39">
        <v>49.41</v>
      </c>
      <c r="DM7" s="39">
        <v>46.12</v>
      </c>
      <c r="DN7" s="39">
        <v>47.44</v>
      </c>
      <c r="DO7" s="39">
        <v>48.3</v>
      </c>
      <c r="DP7" s="39">
        <v>48.05</v>
      </c>
      <c r="DQ7" s="39">
        <v>48.87</v>
      </c>
      <c r="DR7" s="39">
        <v>48.85</v>
      </c>
      <c r="DS7" s="39">
        <v>20.57</v>
      </c>
      <c r="DT7" s="39">
        <v>0</v>
      </c>
      <c r="DU7" s="39">
        <v>20.420000000000002</v>
      </c>
      <c r="DV7" s="39">
        <v>0</v>
      </c>
      <c r="DW7" s="39">
        <v>0</v>
      </c>
      <c r="DX7" s="39">
        <v>9.86</v>
      </c>
      <c r="DY7" s="39">
        <v>11.16</v>
      </c>
      <c r="DZ7" s="39">
        <v>12.43</v>
      </c>
      <c r="EA7" s="39">
        <v>13.39</v>
      </c>
      <c r="EB7" s="39">
        <v>14.85</v>
      </c>
      <c r="EC7" s="39">
        <v>17.8</v>
      </c>
      <c r="ED7" s="39">
        <v>1.47</v>
      </c>
      <c r="EE7" s="39">
        <v>0</v>
      </c>
      <c r="EF7" s="39">
        <v>0.4</v>
      </c>
      <c r="EG7" s="39">
        <v>0</v>
      </c>
      <c r="EH7" s="39">
        <v>0</v>
      </c>
      <c r="EI7" s="39">
        <v>0.56000000000000005</v>
      </c>
      <c r="EJ7" s="39">
        <v>0.65</v>
      </c>
      <c r="EK7" s="39">
        <v>0.46</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裘 俊</cp:lastModifiedBy>
  <cp:lastPrinted>2020-01-17T00:21:24Z</cp:lastPrinted>
  <dcterms:created xsi:type="dcterms:W3CDTF">2019-12-05T04:08:36Z</dcterms:created>
  <dcterms:modified xsi:type="dcterms:W3CDTF">2020-02-20T02:06:56Z</dcterms:modified>
  <cp:category/>
</cp:coreProperties>
</file>