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1404\Desktop\"/>
    </mc:Choice>
  </mc:AlternateContent>
  <workbookProtection workbookAlgorithmName="SHA-512" workbookHashValue="0llHVwwc4U4jBi6OU5I3D8khtR9dPhN0QCvuP2i/LhbLHtJEMlOqBUBw1FXKULMj5YlfehPOlW9eyKEI1vLYlQ==" workbookSaltValue="vDXTm5i8NuF+grXFlCboYA==" workbookSpinCount="100000" lockStructure="1"/>
  <bookViews>
    <workbookView xWindow="0" yWindow="0" windowWidth="28800" windowHeight="12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<sst xmlns="http://schemas.openxmlformats.org/spreadsheetml/2006/main" count="233" uniqueCount="120">
  <si>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</si>
  <si>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</si>
  <si>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</si>
  <si>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</si>
  <si>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</si>
  <si>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</si>
  <si>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</si>
  <si>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</si>
  <si>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</si>
  <si>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</si>
  <si>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</si>
  <si>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</si>
  <si>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</si>
  <si>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</si>
  <si>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</si>
  <si>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</si>
  <si>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</si>
  <si>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</si>
  <si>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</si>
  <si>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</si>
  <si>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</si>
  <si>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</si>
  <si>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</si>
  <si>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</si>
  <si>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</si>
  <si>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</si>
  <si>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</si>
  <si>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</si>
  <si>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</si>
  <si>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</si>
  <si>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</si>
  <si>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</si>
  <si>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</si>
  <si>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</si>
  <si>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</si>
  <si>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</si>
  <si>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</si>
  <si>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</si>
  <si>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</si>
  <si>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</si>
  <si>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</si>
  <si>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</si>
  <si>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</si>
  <si>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</si>
  <si>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</si>
  <si>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</si>
  <si>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</si>
  <si>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</si>
  <si>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</si>
  <si>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</si>
  <si>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</si>
  <si>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</si>
  <si>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</si>
  <si>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</si>
  <si>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</si>
  <si>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</si>
  <si>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</si>
  <si>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</si>
  <si>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</si>
  <si>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</si>
  <si>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</si>
  <si>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</si>
  <si>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</si>
  <si>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</si>
  <si>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</si>
  <si>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</si>
  <si>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</si>
  <si>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</si>
  <si>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</si>
  <si>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</si>
  <si>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</si>
  <si>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</si>
  <si>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</si>
  <si>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</si>
  <si>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</si>
  <si>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</si>
  <si>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</si>
  <si>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</si>
  <si>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</si>
  <si>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</si>
  <si>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</si>
  <si>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</si>
  <si>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</si>
  <si>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</si>
  <si>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</si>
  <si>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</si>
  <si>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</si>
  <si>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</si>
  <si>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</si>
  <si>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</si>
  <si>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</si>
  <si>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</si>
  <si>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</si>
  <si>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</si>
  <si>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</si>
  <si>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</si>
  <si>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</si>
  <si>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</si>
  <si>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</si>
  <si>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</si>
  <si>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</si>
  <si>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</si>
  <si>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</si>
  <si>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</si>
  <si>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</si>
  <si>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東北町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</si>
  <si>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</si>
  <si>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</si>
  <si>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</si>
  <si>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</si>
  <si>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</si>
  <si>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</si>
  <si>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</si>
  <si>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</si>
  <si>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</si>
  <si>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</si>
  <si>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</si>
  <si>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平成29年度末の減価償却率は47.48％で類似団体と近似値であるが、管路のみならず施設整備についても更新の時期を迎えており、財源を考慮しながらの計画的な更新が必要である。</t>
    <rPh sb="1" eb="3">
      <t>ヘイセイ</t>
    </rPh>
    <rPh sb="5" eb="8">
      <t>ネンドマツ</t>
    </rPh>
    <rPh sb="9" eb="11">
      <t>ゲンカ</t>
    </rPh>
    <rPh sb="11" eb="13">
      <t>ショウキャク</t>
    </rPh>
    <rPh sb="13" eb="14">
      <t>リツ</t>
    </rPh>
    <rPh sb="22" eb="24">
      <t>ルイジ</t>
    </rPh>
    <rPh sb="24" eb="26">
      <t>ダンタイ</t>
    </rPh>
    <rPh sb="27" eb="30">
      <t>キンジチ</t>
    </rPh>
    <rPh sb="35" eb="37">
      <t>カンロ</t>
    </rPh>
    <rPh sb="42" eb="44">
      <t>シセツ</t>
    </rPh>
    <rPh sb="44" eb="46">
      <t>セイビ</t>
    </rPh>
    <rPh sb="51" eb="53">
      <t>コウシン</t>
    </rPh>
    <rPh sb="54" eb="56">
      <t>ジキ</t>
    </rPh>
    <rPh sb="57" eb="58">
      <t>ムカ</t>
    </rPh>
    <rPh sb="63" eb="65">
      <t>ザイゲン</t>
    </rPh>
    <rPh sb="66" eb="68">
      <t>コウリョ</t>
    </rPh>
    <rPh sb="73" eb="76">
      <t>ケイカクテキ</t>
    </rPh>
    <rPh sb="77" eb="79">
      <t>コウシン</t>
    </rPh>
    <rPh sb="80" eb="82">
      <t>ヒツヨウ</t>
    </rPh>
    <phoneticPr fontId="4"/>
  </si>
  <si>
    <t>　全体的な設備の老朽化に起因し、有収率が低下している。資金不足を解消し、計画的な老朽施設及び管路の改良が急務である。当該年度当初より簡易水道の統合、料金の改定を行ったが、今後、効率的な業務体系の整備、並びに統一料金を念頭にした事業展開が必要である。</t>
    <rPh sb="1" eb="4">
      <t>ゼンタイテキ</t>
    </rPh>
    <rPh sb="5" eb="7">
      <t>セツビ</t>
    </rPh>
    <rPh sb="8" eb="11">
      <t>ロウキュウカ</t>
    </rPh>
    <rPh sb="12" eb="14">
      <t>キイン</t>
    </rPh>
    <rPh sb="16" eb="19">
      <t>ユウシュウリツ</t>
    </rPh>
    <rPh sb="20" eb="22">
      <t>テイカ</t>
    </rPh>
    <rPh sb="27" eb="29">
      <t>シキン</t>
    </rPh>
    <rPh sb="97" eb="99">
      <t>セイビ</t>
    </rPh>
    <phoneticPr fontId="4"/>
  </si>
  <si>
    <t xml:space="preserve">  今後、人口減少社会を迎え使用水量が減り、更に節水意識の高まりもあり給水収益は減少をたどる。  　　 当該年度においては収支が黒字であったが、老朽化する施設の維持更新費用が増加する見込みであるため、黒字決算の継続が必須であり、料金形態の更なる分析も必要である。また、当事業は短期的な債務に対する支払い能力が類似団体平均値を大きく下回る。平成29年度末企業債残高は2,598,726千円で給水収益の8倍を超えるもので、投資規模に対して給水収益が低い状態にある。100％を求められる料金回収率については、91.7％であり、給水に係る費用が給水収益で賄えていないことが示される。給水単価は187.49円と類似団体平均値を上回り、投資の効率化や維持管理費の削減等の経営改善が必要である。　有収率は、類似団体の平均値を下回っており、老朽管の建設改良により有収率を上げる必要がある。</t>
    <rPh sb="2" eb="4">
      <t>コンゴ</t>
    </rPh>
    <rPh sb="5" eb="7">
      <t>ジンコウ</t>
    </rPh>
    <rPh sb="7" eb="9">
      <t>ゲンショウ</t>
    </rPh>
    <rPh sb="9" eb="11">
      <t>シャカイ</t>
    </rPh>
    <rPh sb="12" eb="13">
      <t>ムカ</t>
    </rPh>
    <rPh sb="14" eb="16">
      <t>シヨウ</t>
    </rPh>
    <rPh sb="16" eb="18">
      <t>スイリョウ</t>
    </rPh>
    <rPh sb="19" eb="20">
      <t>ヘ</t>
    </rPh>
    <rPh sb="22" eb="23">
      <t>サラ</t>
    </rPh>
    <rPh sb="24" eb="26">
      <t>セッスイ</t>
    </rPh>
    <rPh sb="26" eb="28">
      <t>イシキ</t>
    </rPh>
    <rPh sb="29" eb="30">
      <t>タカ</t>
    </rPh>
    <rPh sb="35" eb="37">
      <t>キュウスイ</t>
    </rPh>
    <rPh sb="37" eb="39">
      <t>シュウエキ</t>
    </rPh>
    <rPh sb="40" eb="42">
      <t>ゲンショウ</t>
    </rPh>
    <rPh sb="52" eb="54">
      <t>トウガイ</t>
    </rPh>
    <rPh sb="54" eb="56">
      <t>ネンド</t>
    </rPh>
    <rPh sb="61" eb="63">
      <t>シュウシ</t>
    </rPh>
    <rPh sb="64" eb="66">
      <t>クロジ</t>
    </rPh>
    <rPh sb="91" eb="93">
      <t>ミコ</t>
    </rPh>
    <rPh sb="100" eb="102">
      <t>クロジ</t>
    </rPh>
    <rPh sb="102" eb="104">
      <t>ケッサン</t>
    </rPh>
    <rPh sb="105" eb="107">
      <t>ケイゾク</t>
    </rPh>
    <rPh sb="108" eb="110">
      <t>ヒッス</t>
    </rPh>
    <rPh sb="114" eb="116">
      <t>リョウキン</t>
    </rPh>
    <rPh sb="116" eb="118">
      <t>ケイタイ</t>
    </rPh>
    <rPh sb="119" eb="120">
      <t>サラ</t>
    </rPh>
    <rPh sb="122" eb="124">
      <t>ブンセキ</t>
    </rPh>
    <rPh sb="125" eb="127">
      <t>ヒツヨウ</t>
    </rPh>
    <rPh sb="134" eb="135">
      <t>トウ</t>
    </rPh>
    <rPh sb="135" eb="137">
      <t>ジギョウ</t>
    </rPh>
    <rPh sb="138" eb="141">
      <t>タンキテキ</t>
    </rPh>
    <rPh sb="142" eb="144">
      <t>サイム</t>
    </rPh>
    <rPh sb="145" eb="146">
      <t>タイ</t>
    </rPh>
    <rPh sb="148" eb="150">
      <t>シハラ</t>
    </rPh>
    <rPh sb="151" eb="153">
      <t>ノウリョク</t>
    </rPh>
    <rPh sb="154" eb="156">
      <t>ルイジ</t>
    </rPh>
    <rPh sb="156" eb="158">
      <t>ダンタイ</t>
    </rPh>
    <rPh sb="158" eb="160">
      <t>ヘイキン</t>
    </rPh>
    <rPh sb="160" eb="161">
      <t>チ</t>
    </rPh>
    <rPh sb="162" eb="163">
      <t>オオ</t>
    </rPh>
    <rPh sb="308" eb="310">
      <t>ウワマワ</t>
    </rPh>
    <rPh sb="312" eb="314">
      <t>トウシ</t>
    </rPh>
    <rPh sb="315" eb="318">
      <t>コウリツカ</t>
    </rPh>
    <rPh sb="319" eb="321">
      <t>イジ</t>
    </rPh>
    <rPh sb="321" eb="324">
      <t>カンリヒ</t>
    </rPh>
    <rPh sb="325" eb="327">
      <t>サクゲン</t>
    </rPh>
    <rPh sb="327" eb="328">
      <t>トウ</t>
    </rPh>
    <rPh sb="329" eb="331">
      <t>ケイエイ</t>
    </rPh>
    <rPh sb="331" eb="333">
      <t>カイゼン</t>
    </rPh>
    <rPh sb="334" eb="336">
      <t>ヒツヨウ</t>
    </rPh>
    <rPh sb="341" eb="343">
      <t>ユウシュウ</t>
    </rPh>
    <rPh sb="343" eb="344">
      <t>リツ</t>
    </rPh>
    <rPh sb="346" eb="348">
      <t>ルイジ</t>
    </rPh>
    <rPh sb="348" eb="350">
      <t>ダンタイ</t>
    </rPh>
    <rPh sb="351" eb="354">
      <t>ヘイキンチ</t>
    </rPh>
    <rPh sb="355" eb="357">
      <t>シタマワ</t>
    </rPh>
    <rPh sb="362" eb="364">
      <t>ロウキュウ</t>
    </rPh>
    <rPh sb="364" eb="365">
      <t>カン</t>
    </rPh>
    <rPh sb="366" eb="368">
      <t>ケンセツ</t>
    </rPh>
    <rPh sb="368" eb="370">
      <t>カイリョウ</t>
    </rPh>
    <rPh sb="373" eb="376">
      <t>ユウシュウリツ</t>
    </rPh>
    <rPh sb="377" eb="378">
      <t>ア</t>
    </rPh>
    <rPh sb="380" eb="38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</si>
</sst>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4.0599999999999996</c:v>
                </c:pt>
                <c:pt idx="1">
                  <c:v>1.47</c:v>
                </c:pt>
                <c:pt idx="2" formatCode="#,##0.00;&quot;△&quot;#,##0.00">
                  <c:v>0</c:v>
                </c:pt>
                <c:pt idx="3">
                  <c:v>0.4</c:v>
                </c:pt>
                <c:pt idx="4" formatCode="#,##0.00;&quot;△&quot;#,##0.00">
                  <c:v>0</c:v>
                </c:pt>
              </c:numCache>
            </c:numRef>
          </c:val>
          <c:extLst>
            <c:ext xmlns:c16="http://schemas.microsoft.com/office/drawing/2014/chart" uri="{C3380CC4-5D6E-409C-BE32-E72D297353CC}">
              <c16:uniqueId val="{00000000-0B82-41B4-81B3-8A689DDF90A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0.54</c:v>
                </c:pt>
              </c:numCache>
            </c:numRef>
          </c:val>
          <c:smooth val="0"/>
          <c:extLst>
            <c:ext xmlns:c16="http://schemas.microsoft.com/office/drawing/2014/chart" uri="{C3380CC4-5D6E-409C-BE32-E72D297353CC}">
              <c16:uniqueId val="{00000001-0B82-41B4-81B3-8A689DDF90A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54.08</c:v>
                </c:pt>
                <c:pt idx="1">
                  <c:v>63.04</c:v>
                </c:pt>
                <c:pt idx="2">
                  <c:v>56.32</c:v>
                </c:pt>
                <c:pt idx="3">
                  <c:v>61.34</c:v>
                </c:pt>
                <c:pt idx="4">
                  <c:v>62.9</c:v>
                </c:pt>
              </c:numCache>
            </c:numRef>
          </c:val>
          <c:extLst>
            <c:ext xmlns:c16="http://schemas.microsoft.com/office/drawing/2014/chart" uri="{C3380CC4-5D6E-409C-BE32-E72D297353CC}">
              <c16:uniqueId val="{00000000-29DB-4E71-AAA5-AFF326F95D8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55.63</c:v>
                </c:pt>
              </c:numCache>
            </c:numRef>
          </c:val>
          <c:smooth val="0"/>
          <c:extLst>
            <c:ext xmlns:c16="http://schemas.microsoft.com/office/drawing/2014/chart" uri="{C3380CC4-5D6E-409C-BE32-E72D297353CC}">
              <c16:uniqueId val="{00000001-29DB-4E71-AAA5-AFF326F95D8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75.760000000000005</c:v>
                </c:pt>
                <c:pt idx="1">
                  <c:v>65.010000000000005</c:v>
                </c:pt>
                <c:pt idx="2">
                  <c:v>72.510000000000005</c:v>
                </c:pt>
                <c:pt idx="3">
                  <c:v>68.05</c:v>
                </c:pt>
                <c:pt idx="4">
                  <c:v>74.22</c:v>
                </c:pt>
              </c:numCache>
            </c:numRef>
          </c:val>
          <c:extLst>
            <c:ext xmlns:c16="http://schemas.microsoft.com/office/drawing/2014/chart" uri="{C3380CC4-5D6E-409C-BE32-E72D297353CC}">
              <c16:uniqueId val="{00000000-82CF-4332-AFFE-D938ADAEF26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82.04</c:v>
                </c:pt>
              </c:numCache>
            </c:numRef>
          </c:val>
          <c:smooth val="0"/>
          <c:extLst>
            <c:ext xmlns:c16="http://schemas.microsoft.com/office/drawing/2014/chart" uri="{C3380CC4-5D6E-409C-BE32-E72D297353CC}">
              <c16:uniqueId val="{00000001-82CF-4332-AFFE-D938ADAEF26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98.72</c:v>
                </c:pt>
                <c:pt idx="1">
                  <c:v>96.99</c:v>
                </c:pt>
                <c:pt idx="2">
                  <c:v>96.86</c:v>
                </c:pt>
                <c:pt idx="3">
                  <c:v>106.94</c:v>
                </c:pt>
                <c:pt idx="4">
                  <c:v>114.55</c:v>
                </c:pt>
              </c:numCache>
            </c:numRef>
          </c:val>
          <c:extLst>
            <c:ext xmlns:c16="http://schemas.microsoft.com/office/drawing/2014/chart" uri="{C3380CC4-5D6E-409C-BE32-E72D297353CC}">
              <c16:uniqueId val="{00000000-F7D3-4D3E-A3FC-EF38C3D8CD9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110.05</c:v>
                </c:pt>
              </c:numCache>
            </c:numRef>
          </c:val>
          <c:smooth val="0"/>
          <c:extLst>
            <c:ext xmlns:c16="http://schemas.microsoft.com/office/drawing/2014/chart" uri="{C3380CC4-5D6E-409C-BE32-E72D297353CC}">
              <c16:uniqueId val="{00000001-F7D3-4D3E-A3FC-EF38C3D8CD9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46.9</c:v>
                </c:pt>
                <c:pt idx="1">
                  <c:v>47.47</c:v>
                </c:pt>
                <c:pt idx="2">
                  <c:v>48.9</c:v>
                </c:pt>
                <c:pt idx="3">
                  <c:v>51.13</c:v>
                </c:pt>
                <c:pt idx="4">
                  <c:v>47.48</c:v>
                </c:pt>
              </c:numCache>
            </c:numRef>
          </c:val>
          <c:extLst>
            <c:ext xmlns:c16="http://schemas.microsoft.com/office/drawing/2014/chart" uri="{C3380CC4-5D6E-409C-BE32-E72D297353CC}">
              <c16:uniqueId val="{00000000-E727-405E-9FA7-07F5C019D6F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48.05</c:v>
                </c:pt>
              </c:numCache>
            </c:numRef>
          </c:val>
          <c:smooth val="0"/>
          <c:extLst>
            <c:ext xmlns:c16="http://schemas.microsoft.com/office/drawing/2014/chart" uri="{C3380CC4-5D6E-409C-BE32-E72D297353CC}">
              <c16:uniqueId val="{00000001-E727-405E-9FA7-07F5C019D6F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22.04</c:v>
                </c:pt>
                <c:pt idx="1">
                  <c:v>20.57</c:v>
                </c:pt>
                <c:pt idx="2" formatCode="#,##0.00;&quot;△&quot;#,##0.00">
                  <c:v>0</c:v>
                </c:pt>
                <c:pt idx="3">
                  <c:v>20.420000000000002</c:v>
                </c:pt>
                <c:pt idx="4" formatCode="#,##0.00;&quot;△&quot;#,##0.00">
                  <c:v>0</c:v>
                </c:pt>
              </c:numCache>
            </c:numRef>
          </c:val>
          <c:extLst>
            <c:ext xmlns:c16="http://schemas.microsoft.com/office/drawing/2014/chart" uri="{C3380CC4-5D6E-409C-BE32-E72D297353CC}">
              <c16:uniqueId val="{00000000-666E-4BF4-A1F8-61120FA36FB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13.39</c:v>
                </c:pt>
              </c:numCache>
            </c:numRef>
          </c:val>
          <c:smooth val="0"/>
          <c:extLst>
            <c:ext xmlns:c16="http://schemas.microsoft.com/office/drawing/2014/chart" uri="{C3380CC4-5D6E-409C-BE32-E72D297353CC}">
              <c16:uniqueId val="{00000001-666E-4BF4-A1F8-61120FA36FB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18.39</c:v>
                </c:pt>
                <c:pt idx="1">
                  <c:v>27.74</c:v>
                </c:pt>
                <c:pt idx="2">
                  <c:v>31.62</c:v>
                </c:pt>
                <c:pt idx="3">
                  <c:v>24.47</c:v>
                </c:pt>
                <c:pt idx="4" formatCode="#,##0.00;&quot;△&quot;#,##0.00">
                  <c:v>0</c:v>
                </c:pt>
              </c:numCache>
            </c:numRef>
          </c:val>
          <c:extLst>
            <c:ext xmlns:c16="http://schemas.microsoft.com/office/drawing/2014/chart" uri="{C3380CC4-5D6E-409C-BE32-E72D297353CC}">
              <c16:uniqueId val="{00000000-059A-407F-9467-03BB26BEE96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2.64</c:v>
                </c:pt>
              </c:numCache>
            </c:numRef>
          </c:val>
          <c:smooth val="0"/>
          <c:extLst>
            <c:ext xmlns:c16="http://schemas.microsoft.com/office/drawing/2014/chart" uri="{C3380CC4-5D6E-409C-BE32-E72D297353CC}">
              <c16:uniqueId val="{00000001-059A-407F-9467-03BB26BEE96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0</c:v>
                </c:pt>
                <c:pt idx="1">
                  <c:v>193.52</c:v>
                </c:pt>
                <c:pt idx="2">
                  <c:v>173</c:v>
                </c:pt>
                <c:pt idx="3">
                  <c:v>160.58000000000001</c:v>
                </c:pt>
                <c:pt idx="4">
                  <c:v>122.91</c:v>
                </c:pt>
              </c:numCache>
            </c:numRef>
          </c:val>
          <c:extLst>
            <c:ext xmlns:c16="http://schemas.microsoft.com/office/drawing/2014/chart" uri="{C3380CC4-5D6E-409C-BE32-E72D297353CC}">
              <c16:uniqueId val="{00000000-2D3C-49E3-8EA1-8AAB61D75A5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359.47</c:v>
                </c:pt>
              </c:numCache>
            </c:numRef>
          </c:val>
          <c:smooth val="0"/>
          <c:extLst>
            <c:ext xmlns:c16="http://schemas.microsoft.com/office/drawing/2014/chart" uri="{C3380CC4-5D6E-409C-BE32-E72D297353CC}">
              <c16:uniqueId val="{00000001-2D3C-49E3-8EA1-8AAB61D75A5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673.79</c:v>
                </c:pt>
                <c:pt idx="1">
                  <c:v>630.96</c:v>
                </c:pt>
                <c:pt idx="2">
                  <c:v>591.62</c:v>
                </c:pt>
                <c:pt idx="3">
                  <c:v>541.49</c:v>
                </c:pt>
                <c:pt idx="4">
                  <c:v>814.59</c:v>
                </c:pt>
              </c:numCache>
            </c:numRef>
          </c:val>
          <c:extLst>
            <c:ext xmlns:c16="http://schemas.microsoft.com/office/drawing/2014/chart" uri="{C3380CC4-5D6E-409C-BE32-E72D297353CC}">
              <c16:uniqueId val="{00000000-8AF1-491A-B8B3-AA57060C871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401.79</c:v>
                </c:pt>
              </c:numCache>
            </c:numRef>
          </c:val>
          <c:smooth val="0"/>
          <c:extLst>
            <c:ext xmlns:c16="http://schemas.microsoft.com/office/drawing/2014/chart" uri="{C3380CC4-5D6E-409C-BE32-E72D297353CC}">
              <c16:uniqueId val="{00000001-8AF1-491A-B8B3-AA57060C871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68.02</c:v>
                </c:pt>
                <c:pt idx="1">
                  <c:v>81.44</c:v>
                </c:pt>
                <c:pt idx="2">
                  <c:v>86.79</c:v>
                </c:pt>
                <c:pt idx="3">
                  <c:v>97.29</c:v>
                </c:pt>
                <c:pt idx="4">
                  <c:v>91.7</c:v>
                </c:pt>
              </c:numCache>
            </c:numRef>
          </c:val>
          <c:extLst>
            <c:ext xmlns:c16="http://schemas.microsoft.com/office/drawing/2014/chart" uri="{C3380CC4-5D6E-409C-BE32-E72D297353CC}">
              <c16:uniqueId val="{00000000-17B8-468E-8B57-B17DAA37D24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100.12</c:v>
                </c:pt>
              </c:numCache>
            </c:numRef>
          </c:val>
          <c:smooth val="0"/>
          <c:extLst>
            <c:ext xmlns:c16="http://schemas.microsoft.com/office/drawing/2014/chart" uri="{C3380CC4-5D6E-409C-BE32-E72D297353CC}">
              <c16:uniqueId val="{00000001-17B8-468E-8B57-B17DAA37D24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257.69</c:v>
                </c:pt>
                <c:pt idx="1">
                  <c:v>216.53</c:v>
                </c:pt>
                <c:pt idx="2">
                  <c:v>203.32</c:v>
                </c:pt>
                <c:pt idx="3">
                  <c:v>181.2</c:v>
                </c:pt>
                <c:pt idx="4">
                  <c:v>187.49</c:v>
                </c:pt>
              </c:numCache>
            </c:numRef>
          </c:val>
          <c:extLst>
            <c:ext xmlns:c16="http://schemas.microsoft.com/office/drawing/2014/chart" uri="{C3380CC4-5D6E-409C-BE32-E72D297353CC}">
              <c16:uniqueId val="{00000000-12CB-4ED5-8F7A-913517D6832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174.97</c:v>
                </c:pt>
              </c:numCache>
            </c:numRef>
          </c:val>
          <c:smooth val="0"/>
          <c:extLst>
            <c:ext xmlns:c16="http://schemas.microsoft.com/office/drawing/2014/chart" uri="{C3380CC4-5D6E-409C-BE32-E72D297353CC}">
              <c16:uniqueId val="{00000001-12CB-4ED5-8F7A-913517D6832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青森県　東北町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17932</v>
      </c>
      <c r="AM8" s="70"/>
      <c r="AN8" s="70"/>
      <c r="AO8" s="70"/>
      <c r="AP8" s="70"/>
      <c r="AQ8" s="70"/>
      <c r="AR8" s="70"/>
      <c r="AS8" s="70"/>
      <c r="AT8" s="66">
        <f>データ!$S$6</f>
        <v>326.5</v>
      </c>
      <c r="AU8" s="67"/>
      <c r="AV8" s="67"/>
      <c r="AW8" s="67"/>
      <c r="AX8" s="67"/>
      <c r="AY8" s="67"/>
      <c r="AZ8" s="67"/>
      <c r="BA8" s="67"/>
      <c r="BB8" s="69">
        <f>データ!$T$6</f>
        <v>54.92</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39.97</v>
      </c>
      <c r="J10" s="67"/>
      <c r="K10" s="67"/>
      <c r="L10" s="67"/>
      <c r="M10" s="67"/>
      <c r="N10" s="67"/>
      <c r="O10" s="68"/>
      <c r="P10" s="69">
        <f>データ!$P$6</f>
        <v>98.19</v>
      </c>
      <c r="Q10" s="69"/>
      <c r="R10" s="69"/>
      <c r="S10" s="69"/>
      <c r="T10" s="69"/>
      <c r="U10" s="69"/>
      <c r="V10" s="69"/>
      <c r="W10" s="70">
        <f>データ!$Q$6</f>
        <v>3236</v>
      </c>
      <c r="X10" s="70"/>
      <c r="Y10" s="70"/>
      <c r="Z10" s="70"/>
      <c r="AA10" s="70"/>
      <c r="AB10" s="70"/>
      <c r="AC10" s="70"/>
      <c r="AD10" s="2"/>
      <c r="AE10" s="2"/>
      <c r="AF10" s="2"/>
      <c r="AG10" s="2"/>
      <c r="AH10" s="4"/>
      <c r="AI10" s="4"/>
      <c r="AJ10" s="4"/>
      <c r="AK10" s="4"/>
      <c r="AL10" s="70">
        <f>データ!$U$6</f>
        <v>17481</v>
      </c>
      <c r="AM10" s="70"/>
      <c r="AN10" s="70"/>
      <c r="AO10" s="70"/>
      <c r="AP10" s="70"/>
      <c r="AQ10" s="70"/>
      <c r="AR10" s="70"/>
      <c r="AS10" s="70"/>
      <c r="AT10" s="66">
        <f>データ!$V$6</f>
        <v>152.16</v>
      </c>
      <c r="AU10" s="67"/>
      <c r="AV10" s="67"/>
      <c r="AW10" s="67"/>
      <c r="AX10" s="67"/>
      <c r="AY10" s="67"/>
      <c r="AZ10" s="67"/>
      <c r="BA10" s="67"/>
      <c r="BB10" s="69">
        <f>データ!$W$6</f>
        <v>114.89</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S3F+8+k7BctixFtwqnFTv9QzYeQffedvF350T8avmm1n681uajaKPxXwZiQI5Mjspzy5Vi8seGCN0cBB4uv8Fw==" saltValue="onJdRiirk8Mwlfq6vJ+o2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24082</v>
      </c>
      <c r="D6" s="33">
        <f t="shared" si="3"/>
        <v>46</v>
      </c>
      <c r="E6" s="33">
        <f t="shared" si="3"/>
        <v>1</v>
      </c>
      <c r="F6" s="33">
        <f t="shared" si="3"/>
        <v>0</v>
      </c>
      <c r="G6" s="33">
        <f t="shared" si="3"/>
        <v>1</v>
      </c>
      <c r="H6" s="33" t="str">
        <f t="shared" si="3"/>
        <v>青森県　東北町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39.97</v>
      </c>
      <c r="P6" s="34">
        <f t="shared" si="3"/>
        <v>98.19</v>
      </c>
      <c r="Q6" s="34">
        <f t="shared" si="3"/>
        <v>3236</v>
      </c>
      <c r="R6" s="34">
        <f t="shared" si="3"/>
        <v>17932</v>
      </c>
      <c r="S6" s="34">
        <f t="shared" si="3"/>
        <v>326.5</v>
      </c>
      <c r="T6" s="34">
        <f t="shared" si="3"/>
        <v>54.92</v>
      </c>
      <c r="U6" s="34">
        <f t="shared" si="3"/>
        <v>17481</v>
      </c>
      <c r="V6" s="34">
        <f t="shared" si="3"/>
        <v>152.16</v>
      </c>
      <c r="W6" s="34">
        <f t="shared" si="3"/>
        <v>114.89</v>
      </c>
      <c r="X6" s="35">
        <f>IF(X7="",NA(),X7)</f>
        <v>98.72</v>
      </c>
      <c r="Y6" s="35">
        <f t="shared" ref="Y6:AG6" si="4">IF(Y7="",NA(),Y7)</f>
        <v>96.99</v>
      </c>
      <c r="Z6" s="35">
        <f t="shared" si="4"/>
        <v>96.86</v>
      </c>
      <c r="AA6" s="35">
        <f t="shared" si="4"/>
        <v>106.94</v>
      </c>
      <c r="AB6" s="35">
        <f t="shared" si="4"/>
        <v>114.55</v>
      </c>
      <c r="AC6" s="35">
        <f t="shared" si="4"/>
        <v>105.53</v>
      </c>
      <c r="AD6" s="35">
        <f t="shared" si="4"/>
        <v>107.2</v>
      </c>
      <c r="AE6" s="35">
        <f t="shared" si="4"/>
        <v>106.62</v>
      </c>
      <c r="AF6" s="35">
        <f t="shared" si="4"/>
        <v>107.95</v>
      </c>
      <c r="AG6" s="35">
        <f t="shared" si="4"/>
        <v>110.05</v>
      </c>
      <c r="AH6" s="34" t="str">
        <f>IF(AH7="","",IF(AH7="-","【-】","【"&amp;SUBSTITUTE(TEXT(AH7,"#,##0.00"),"-","△")&amp;"】"))</f>
        <v>【113.39】</v>
      </c>
      <c r="AI6" s="35">
        <f>IF(AI7="",NA(),AI7)</f>
        <v>18.39</v>
      </c>
      <c r="AJ6" s="35">
        <f t="shared" ref="AJ6:AR6" si="5">IF(AJ7="",NA(),AJ7)</f>
        <v>27.74</v>
      </c>
      <c r="AK6" s="35">
        <f t="shared" si="5"/>
        <v>31.62</v>
      </c>
      <c r="AL6" s="35">
        <f t="shared" si="5"/>
        <v>24.47</v>
      </c>
      <c r="AM6" s="34">
        <f t="shared" si="5"/>
        <v>0</v>
      </c>
      <c r="AN6" s="35">
        <f t="shared" si="5"/>
        <v>28.31</v>
      </c>
      <c r="AO6" s="35">
        <f t="shared" si="5"/>
        <v>13.46</v>
      </c>
      <c r="AP6" s="35">
        <f t="shared" si="5"/>
        <v>12.59</v>
      </c>
      <c r="AQ6" s="35">
        <f t="shared" si="5"/>
        <v>12.44</v>
      </c>
      <c r="AR6" s="35">
        <f t="shared" si="5"/>
        <v>2.64</v>
      </c>
      <c r="AS6" s="34" t="str">
        <f>IF(AS7="","",IF(AS7="-","【-】","【"&amp;SUBSTITUTE(TEXT(AS7,"#,##0.00"),"-","△")&amp;"】"))</f>
        <v>【0.85】</v>
      </c>
      <c r="AT6" s="35" t="str">
        <f>IF(AT7="",NA(),AT7)</f>
        <v>-</v>
      </c>
      <c r="AU6" s="35">
        <f t="shared" ref="AU6:BC6" si="6">IF(AU7="",NA(),AU7)</f>
        <v>193.52</v>
      </c>
      <c r="AV6" s="35">
        <f t="shared" si="6"/>
        <v>173</v>
      </c>
      <c r="AW6" s="35">
        <f t="shared" si="6"/>
        <v>160.58000000000001</v>
      </c>
      <c r="AX6" s="35">
        <f t="shared" si="6"/>
        <v>122.91</v>
      </c>
      <c r="AY6" s="35">
        <f t="shared" si="6"/>
        <v>1164.51</v>
      </c>
      <c r="AZ6" s="35">
        <f t="shared" si="6"/>
        <v>434.72</v>
      </c>
      <c r="BA6" s="35">
        <f t="shared" si="6"/>
        <v>416.14</v>
      </c>
      <c r="BB6" s="35">
        <f t="shared" si="6"/>
        <v>371.89</v>
      </c>
      <c r="BC6" s="35">
        <f t="shared" si="6"/>
        <v>359.47</v>
      </c>
      <c r="BD6" s="34" t="str">
        <f>IF(BD7="","",IF(BD7="-","【-】","【"&amp;SUBSTITUTE(TEXT(BD7,"#,##0.00"),"-","△")&amp;"】"))</f>
        <v>【264.34】</v>
      </c>
      <c r="BE6" s="35">
        <f>IF(BE7="",NA(),BE7)</f>
        <v>673.79</v>
      </c>
      <c r="BF6" s="35">
        <f t="shared" ref="BF6:BN6" si="7">IF(BF7="",NA(),BF7)</f>
        <v>630.96</v>
      </c>
      <c r="BG6" s="35">
        <f t="shared" si="7"/>
        <v>591.62</v>
      </c>
      <c r="BH6" s="35">
        <f t="shared" si="7"/>
        <v>541.49</v>
      </c>
      <c r="BI6" s="35">
        <f t="shared" si="7"/>
        <v>814.59</v>
      </c>
      <c r="BJ6" s="35">
        <f t="shared" si="7"/>
        <v>498.27</v>
      </c>
      <c r="BK6" s="35">
        <f t="shared" si="7"/>
        <v>495.76</v>
      </c>
      <c r="BL6" s="35">
        <f t="shared" si="7"/>
        <v>487.22</v>
      </c>
      <c r="BM6" s="35">
        <f t="shared" si="7"/>
        <v>483.11</v>
      </c>
      <c r="BN6" s="35">
        <f t="shared" si="7"/>
        <v>401.79</v>
      </c>
      <c r="BO6" s="34" t="str">
        <f>IF(BO7="","",IF(BO7="-","【-】","【"&amp;SUBSTITUTE(TEXT(BO7,"#,##0.00"),"-","△")&amp;"】"))</f>
        <v>【274.27】</v>
      </c>
      <c r="BP6" s="35">
        <f>IF(BP7="",NA(),BP7)</f>
        <v>68.02</v>
      </c>
      <c r="BQ6" s="35">
        <f t="shared" ref="BQ6:BY6" si="8">IF(BQ7="",NA(),BQ7)</f>
        <v>81.44</v>
      </c>
      <c r="BR6" s="35">
        <f t="shared" si="8"/>
        <v>86.79</v>
      </c>
      <c r="BS6" s="35">
        <f t="shared" si="8"/>
        <v>97.29</v>
      </c>
      <c r="BT6" s="35">
        <f t="shared" si="8"/>
        <v>91.7</v>
      </c>
      <c r="BU6" s="35">
        <f t="shared" si="8"/>
        <v>90.64</v>
      </c>
      <c r="BV6" s="35">
        <f t="shared" si="8"/>
        <v>93.66</v>
      </c>
      <c r="BW6" s="35">
        <f t="shared" si="8"/>
        <v>92.76</v>
      </c>
      <c r="BX6" s="35">
        <f t="shared" si="8"/>
        <v>93.28</v>
      </c>
      <c r="BY6" s="35">
        <f t="shared" si="8"/>
        <v>100.12</v>
      </c>
      <c r="BZ6" s="34" t="str">
        <f>IF(BZ7="","",IF(BZ7="-","【-】","【"&amp;SUBSTITUTE(TEXT(BZ7,"#,##0.00"),"-","△")&amp;"】"))</f>
        <v>【104.36】</v>
      </c>
      <c r="CA6" s="35">
        <f>IF(CA7="",NA(),CA7)</f>
        <v>257.69</v>
      </c>
      <c r="CB6" s="35">
        <f t="shared" ref="CB6:CJ6" si="9">IF(CB7="",NA(),CB7)</f>
        <v>216.53</v>
      </c>
      <c r="CC6" s="35">
        <f t="shared" si="9"/>
        <v>203.32</v>
      </c>
      <c r="CD6" s="35">
        <f t="shared" si="9"/>
        <v>181.2</v>
      </c>
      <c r="CE6" s="35">
        <f t="shared" si="9"/>
        <v>187.49</v>
      </c>
      <c r="CF6" s="35">
        <f t="shared" si="9"/>
        <v>213.52</v>
      </c>
      <c r="CG6" s="35">
        <f t="shared" si="9"/>
        <v>208.21</v>
      </c>
      <c r="CH6" s="35">
        <f t="shared" si="9"/>
        <v>208.67</v>
      </c>
      <c r="CI6" s="35">
        <f t="shared" si="9"/>
        <v>208.29</v>
      </c>
      <c r="CJ6" s="35">
        <f t="shared" si="9"/>
        <v>174.97</v>
      </c>
      <c r="CK6" s="34" t="str">
        <f>IF(CK7="","",IF(CK7="-","【-】","【"&amp;SUBSTITUTE(TEXT(CK7,"#,##0.00"),"-","△")&amp;"】"))</f>
        <v>【165.71】</v>
      </c>
      <c r="CL6" s="35">
        <f>IF(CL7="",NA(),CL7)</f>
        <v>54.08</v>
      </c>
      <c r="CM6" s="35">
        <f t="shared" ref="CM6:CU6" si="10">IF(CM7="",NA(),CM7)</f>
        <v>63.04</v>
      </c>
      <c r="CN6" s="35">
        <f t="shared" si="10"/>
        <v>56.32</v>
      </c>
      <c r="CO6" s="35">
        <f t="shared" si="10"/>
        <v>61.34</v>
      </c>
      <c r="CP6" s="35">
        <f t="shared" si="10"/>
        <v>62.9</v>
      </c>
      <c r="CQ6" s="35">
        <f t="shared" si="10"/>
        <v>49.77</v>
      </c>
      <c r="CR6" s="35">
        <f t="shared" si="10"/>
        <v>49.22</v>
      </c>
      <c r="CS6" s="35">
        <f t="shared" si="10"/>
        <v>49.08</v>
      </c>
      <c r="CT6" s="35">
        <f t="shared" si="10"/>
        <v>49.32</v>
      </c>
      <c r="CU6" s="35">
        <f t="shared" si="10"/>
        <v>55.63</v>
      </c>
      <c r="CV6" s="34" t="str">
        <f>IF(CV7="","",IF(CV7="-","【-】","【"&amp;SUBSTITUTE(TEXT(CV7,"#,##0.00"),"-","△")&amp;"】"))</f>
        <v>【60.41】</v>
      </c>
      <c r="CW6" s="35">
        <f>IF(CW7="",NA(),CW7)</f>
        <v>75.760000000000005</v>
      </c>
      <c r="CX6" s="35">
        <f t="shared" ref="CX6:DF6" si="11">IF(CX7="",NA(),CX7)</f>
        <v>65.010000000000005</v>
      </c>
      <c r="CY6" s="35">
        <f t="shared" si="11"/>
        <v>72.510000000000005</v>
      </c>
      <c r="CZ6" s="35">
        <f t="shared" si="11"/>
        <v>68.05</v>
      </c>
      <c r="DA6" s="35">
        <f t="shared" si="11"/>
        <v>74.22</v>
      </c>
      <c r="DB6" s="35">
        <f t="shared" si="11"/>
        <v>79.98</v>
      </c>
      <c r="DC6" s="35">
        <f t="shared" si="11"/>
        <v>79.48</v>
      </c>
      <c r="DD6" s="35">
        <f t="shared" si="11"/>
        <v>79.3</v>
      </c>
      <c r="DE6" s="35">
        <f t="shared" si="11"/>
        <v>79.34</v>
      </c>
      <c r="DF6" s="35">
        <f t="shared" si="11"/>
        <v>82.04</v>
      </c>
      <c r="DG6" s="34" t="str">
        <f>IF(DG7="","",IF(DG7="-","【-】","【"&amp;SUBSTITUTE(TEXT(DG7,"#,##0.00"),"-","△")&amp;"】"))</f>
        <v>【89.93】</v>
      </c>
      <c r="DH6" s="35">
        <f>IF(DH7="",NA(),DH7)</f>
        <v>46.9</v>
      </c>
      <c r="DI6" s="35">
        <f t="shared" ref="DI6:DQ6" si="12">IF(DI7="",NA(),DI7)</f>
        <v>47.47</v>
      </c>
      <c r="DJ6" s="35">
        <f t="shared" si="12"/>
        <v>48.9</v>
      </c>
      <c r="DK6" s="35">
        <f t="shared" si="12"/>
        <v>51.13</v>
      </c>
      <c r="DL6" s="35">
        <f t="shared" si="12"/>
        <v>47.48</v>
      </c>
      <c r="DM6" s="35">
        <f t="shared" si="12"/>
        <v>36.43</v>
      </c>
      <c r="DN6" s="35">
        <f t="shared" si="12"/>
        <v>46.12</v>
      </c>
      <c r="DO6" s="35">
        <f t="shared" si="12"/>
        <v>47.44</v>
      </c>
      <c r="DP6" s="35">
        <f t="shared" si="12"/>
        <v>48.3</v>
      </c>
      <c r="DQ6" s="35">
        <f t="shared" si="12"/>
        <v>48.05</v>
      </c>
      <c r="DR6" s="34" t="str">
        <f>IF(DR7="","",IF(DR7="-","【-】","【"&amp;SUBSTITUTE(TEXT(DR7,"#,##0.00"),"-","△")&amp;"】"))</f>
        <v>【48.12】</v>
      </c>
      <c r="DS6" s="35">
        <f>IF(DS7="",NA(),DS7)</f>
        <v>22.04</v>
      </c>
      <c r="DT6" s="35">
        <f t="shared" ref="DT6:EB6" si="13">IF(DT7="",NA(),DT7)</f>
        <v>20.57</v>
      </c>
      <c r="DU6" s="34">
        <f t="shared" si="13"/>
        <v>0</v>
      </c>
      <c r="DV6" s="35">
        <f t="shared" si="13"/>
        <v>20.420000000000002</v>
      </c>
      <c r="DW6" s="34">
        <f t="shared" si="13"/>
        <v>0</v>
      </c>
      <c r="DX6" s="35">
        <f t="shared" si="13"/>
        <v>8.7200000000000006</v>
      </c>
      <c r="DY6" s="35">
        <f t="shared" si="13"/>
        <v>9.86</v>
      </c>
      <c r="DZ6" s="35">
        <f t="shared" si="13"/>
        <v>11.16</v>
      </c>
      <c r="EA6" s="35">
        <f t="shared" si="13"/>
        <v>12.43</v>
      </c>
      <c r="EB6" s="35">
        <f t="shared" si="13"/>
        <v>13.39</v>
      </c>
      <c r="EC6" s="34" t="str">
        <f>IF(EC7="","",IF(EC7="-","【-】","【"&amp;SUBSTITUTE(TEXT(EC7,"#,##0.00"),"-","△")&amp;"】"))</f>
        <v>【15.89】</v>
      </c>
      <c r="ED6" s="35">
        <f>IF(ED7="",NA(),ED7)</f>
        <v>4.0599999999999996</v>
      </c>
      <c r="EE6" s="35">
        <f t="shared" ref="EE6:EM6" si="14">IF(EE7="",NA(),EE7)</f>
        <v>1.47</v>
      </c>
      <c r="EF6" s="34">
        <f t="shared" si="14"/>
        <v>0</v>
      </c>
      <c r="EG6" s="35">
        <f t="shared" si="14"/>
        <v>0.4</v>
      </c>
      <c r="EH6" s="34">
        <f t="shared" si="14"/>
        <v>0</v>
      </c>
      <c r="EI6" s="35">
        <f t="shared" si="14"/>
        <v>0.64</v>
      </c>
      <c r="EJ6" s="35">
        <f t="shared" si="14"/>
        <v>0.56000000000000005</v>
      </c>
      <c r="EK6" s="35">
        <f t="shared" si="14"/>
        <v>0.65</v>
      </c>
      <c r="EL6" s="35">
        <f t="shared" si="14"/>
        <v>0.46</v>
      </c>
      <c r="EM6" s="35">
        <f t="shared" si="14"/>
        <v>0.54</v>
      </c>
      <c r="EN6" s="34" t="str">
        <f>IF(EN7="","",IF(EN7="-","【-】","【"&amp;SUBSTITUTE(TEXT(EN7,"#,##0.00"),"-","△")&amp;"】"))</f>
        <v>【0.69】</v>
      </c>
    </row>
    <row r="7" spans="1:144" s="36" customFormat="1" x14ac:dyDescent="0.15">
      <c r="A7" s="28"/>
      <c r="B7" s="37">
        <v>2017</v>
      </c>
      <c r="C7" s="37">
        <v>24082</v>
      </c>
      <c r="D7" s="37">
        <v>46</v>
      </c>
      <c r="E7" s="37">
        <v>1</v>
      </c>
      <c r="F7" s="37">
        <v>0</v>
      </c>
      <c r="G7" s="37">
        <v>1</v>
      </c>
      <c r="H7" s="37" t="s">
        <v>105</v>
      </c>
      <c r="I7" s="37" t="s">
        <v>106</v>
      </c>
      <c r="J7" s="37" t="s">
        <v>107</v>
      </c>
      <c r="K7" s="37" t="s">
        <v>108</v>
      </c>
      <c r="L7" s="37" t="s">
        <v>109</v>
      </c>
      <c r="M7" s="37" t="s">
        <v>110</v>
      </c>
      <c r="N7" s="38" t="s">
        <v>111</v>
      </c>
      <c r="O7" s="38">
        <v>39.97</v>
      </c>
      <c r="P7" s="38">
        <v>98.19</v>
      </c>
      <c r="Q7" s="38">
        <v>3236</v>
      </c>
      <c r="R7" s="38">
        <v>17932</v>
      </c>
      <c r="S7" s="38">
        <v>326.5</v>
      </c>
      <c r="T7" s="38">
        <v>54.92</v>
      </c>
      <c r="U7" s="38">
        <v>17481</v>
      </c>
      <c r="V7" s="38">
        <v>152.16</v>
      </c>
      <c r="W7" s="38">
        <v>114.89</v>
      </c>
      <c r="X7" s="38">
        <v>98.72</v>
      </c>
      <c r="Y7" s="38">
        <v>96.99</v>
      </c>
      <c r="Z7" s="38">
        <v>96.86</v>
      </c>
      <c r="AA7" s="38">
        <v>106.94</v>
      </c>
      <c r="AB7" s="38">
        <v>114.55</v>
      </c>
      <c r="AC7" s="38">
        <v>105.53</v>
      </c>
      <c r="AD7" s="38">
        <v>107.2</v>
      </c>
      <c r="AE7" s="38">
        <v>106.62</v>
      </c>
      <c r="AF7" s="38">
        <v>107.95</v>
      </c>
      <c r="AG7" s="38">
        <v>110.05</v>
      </c>
      <c r="AH7" s="38">
        <v>113.39</v>
      </c>
      <c r="AI7" s="38">
        <v>18.39</v>
      </c>
      <c r="AJ7" s="38">
        <v>27.74</v>
      </c>
      <c r="AK7" s="38">
        <v>31.62</v>
      </c>
      <c r="AL7" s="38">
        <v>24.47</v>
      </c>
      <c r="AM7" s="38">
        <v>0</v>
      </c>
      <c r="AN7" s="38">
        <v>28.31</v>
      </c>
      <c r="AO7" s="38">
        <v>13.46</v>
      </c>
      <c r="AP7" s="38">
        <v>12.59</v>
      </c>
      <c r="AQ7" s="38">
        <v>12.44</v>
      </c>
      <c r="AR7" s="38">
        <v>2.64</v>
      </c>
      <c r="AS7" s="38">
        <v>0.85</v>
      </c>
      <c r="AT7" s="38" t="s">
        <v>111</v>
      </c>
      <c r="AU7" s="38">
        <v>193.52</v>
      </c>
      <c r="AV7" s="38">
        <v>173</v>
      </c>
      <c r="AW7" s="38">
        <v>160.58000000000001</v>
      </c>
      <c r="AX7" s="38">
        <v>122.91</v>
      </c>
      <c r="AY7" s="38">
        <v>1164.51</v>
      </c>
      <c r="AZ7" s="38">
        <v>434.72</v>
      </c>
      <c r="BA7" s="38">
        <v>416.14</v>
      </c>
      <c r="BB7" s="38">
        <v>371.89</v>
      </c>
      <c r="BC7" s="38">
        <v>359.47</v>
      </c>
      <c r="BD7" s="38">
        <v>264.33999999999997</v>
      </c>
      <c r="BE7" s="38">
        <v>673.79</v>
      </c>
      <c r="BF7" s="38">
        <v>630.96</v>
      </c>
      <c r="BG7" s="38">
        <v>591.62</v>
      </c>
      <c r="BH7" s="38">
        <v>541.49</v>
      </c>
      <c r="BI7" s="38">
        <v>814.59</v>
      </c>
      <c r="BJ7" s="38">
        <v>498.27</v>
      </c>
      <c r="BK7" s="38">
        <v>495.76</v>
      </c>
      <c r="BL7" s="38">
        <v>487.22</v>
      </c>
      <c r="BM7" s="38">
        <v>483.11</v>
      </c>
      <c r="BN7" s="38">
        <v>401.79</v>
      </c>
      <c r="BO7" s="38">
        <v>274.27</v>
      </c>
      <c r="BP7" s="38">
        <v>68.02</v>
      </c>
      <c r="BQ7" s="38">
        <v>81.44</v>
      </c>
      <c r="BR7" s="38">
        <v>86.79</v>
      </c>
      <c r="BS7" s="38">
        <v>97.29</v>
      </c>
      <c r="BT7" s="38">
        <v>91.7</v>
      </c>
      <c r="BU7" s="38">
        <v>90.64</v>
      </c>
      <c r="BV7" s="38">
        <v>93.66</v>
      </c>
      <c r="BW7" s="38">
        <v>92.76</v>
      </c>
      <c r="BX7" s="38">
        <v>93.28</v>
      </c>
      <c r="BY7" s="38">
        <v>100.12</v>
      </c>
      <c r="BZ7" s="38">
        <v>104.36</v>
      </c>
      <c r="CA7" s="38">
        <v>257.69</v>
      </c>
      <c r="CB7" s="38">
        <v>216.53</v>
      </c>
      <c r="CC7" s="38">
        <v>203.32</v>
      </c>
      <c r="CD7" s="38">
        <v>181.2</v>
      </c>
      <c r="CE7" s="38">
        <v>187.49</v>
      </c>
      <c r="CF7" s="38">
        <v>213.52</v>
      </c>
      <c r="CG7" s="38">
        <v>208.21</v>
      </c>
      <c r="CH7" s="38">
        <v>208.67</v>
      </c>
      <c r="CI7" s="38">
        <v>208.29</v>
      </c>
      <c r="CJ7" s="38">
        <v>174.97</v>
      </c>
      <c r="CK7" s="38">
        <v>165.71</v>
      </c>
      <c r="CL7" s="38">
        <v>54.08</v>
      </c>
      <c r="CM7" s="38">
        <v>63.04</v>
      </c>
      <c r="CN7" s="38">
        <v>56.32</v>
      </c>
      <c r="CO7" s="38">
        <v>61.34</v>
      </c>
      <c r="CP7" s="38">
        <v>62.9</v>
      </c>
      <c r="CQ7" s="38">
        <v>49.77</v>
      </c>
      <c r="CR7" s="38">
        <v>49.22</v>
      </c>
      <c r="CS7" s="38">
        <v>49.08</v>
      </c>
      <c r="CT7" s="38">
        <v>49.32</v>
      </c>
      <c r="CU7" s="38">
        <v>55.63</v>
      </c>
      <c r="CV7" s="38">
        <v>60.41</v>
      </c>
      <c r="CW7" s="38">
        <v>75.760000000000005</v>
      </c>
      <c r="CX7" s="38">
        <v>65.010000000000005</v>
      </c>
      <c r="CY7" s="38">
        <v>72.510000000000005</v>
      </c>
      <c r="CZ7" s="38">
        <v>68.05</v>
      </c>
      <c r="DA7" s="38">
        <v>74.22</v>
      </c>
      <c r="DB7" s="38">
        <v>79.98</v>
      </c>
      <c r="DC7" s="38">
        <v>79.48</v>
      </c>
      <c r="DD7" s="38">
        <v>79.3</v>
      </c>
      <c r="DE7" s="38">
        <v>79.34</v>
      </c>
      <c r="DF7" s="38">
        <v>82.04</v>
      </c>
      <c r="DG7" s="38">
        <v>89.93</v>
      </c>
      <c r="DH7" s="38">
        <v>46.9</v>
      </c>
      <c r="DI7" s="38">
        <v>47.47</v>
      </c>
      <c r="DJ7" s="38">
        <v>48.9</v>
      </c>
      <c r="DK7" s="38">
        <v>51.13</v>
      </c>
      <c r="DL7" s="38">
        <v>47.48</v>
      </c>
      <c r="DM7" s="38">
        <v>36.43</v>
      </c>
      <c r="DN7" s="38">
        <v>46.12</v>
      </c>
      <c r="DO7" s="38">
        <v>47.44</v>
      </c>
      <c r="DP7" s="38">
        <v>48.3</v>
      </c>
      <c r="DQ7" s="38">
        <v>48.05</v>
      </c>
      <c r="DR7" s="38">
        <v>48.12</v>
      </c>
      <c r="DS7" s="38">
        <v>22.04</v>
      </c>
      <c r="DT7" s="38">
        <v>20.57</v>
      </c>
      <c r="DU7" s="38">
        <v>0</v>
      </c>
      <c r="DV7" s="38">
        <v>20.420000000000002</v>
      </c>
      <c r="DW7" s="38">
        <v>0</v>
      </c>
      <c r="DX7" s="38">
        <v>8.7200000000000006</v>
      </c>
      <c r="DY7" s="38">
        <v>9.86</v>
      </c>
      <c r="DZ7" s="38">
        <v>11.16</v>
      </c>
      <c r="EA7" s="38">
        <v>12.43</v>
      </c>
      <c r="EB7" s="38">
        <v>13.39</v>
      </c>
      <c r="EC7" s="38">
        <v>15.89</v>
      </c>
      <c r="ED7" s="38">
        <v>4.0599999999999996</v>
      </c>
      <c r="EE7" s="38">
        <v>1.47</v>
      </c>
      <c r="EF7" s="38">
        <v>0</v>
      </c>
      <c r="EG7" s="38">
        <v>0.4</v>
      </c>
      <c r="EH7" s="38">
        <v>0</v>
      </c>
      <c r="EI7" s="38">
        <v>0.64</v>
      </c>
      <c r="EJ7" s="38">
        <v>0.56000000000000005</v>
      </c>
      <c r="EK7" s="38">
        <v>0.65</v>
      </c>
      <c r="EL7" s="38">
        <v>0.46</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2019-02-04T23:32:41Z</cp:lastPrinted>
  <dcterms:created xsi:type="dcterms:W3CDTF">2018-12-03T08:25:46Z</dcterms:created>
  <dcterms:modified xsi:type="dcterms:W3CDTF">2019-02-20T00:20:07Z</dcterms:modified>
  <cp:category/>
</cp:coreProperties>
</file>