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C:\Users\s-kyu\Downloads\20200310134246_830715235\20200310送信分\20200310送信分\掲載データ\"/>
    </mc:Choice>
  </mc:AlternateContent>
  <xr:revisionPtr revIDLastSave="0" documentId="13_ncr:1_{A82DB89F-F5B7-42AA-B395-4FDBA3D96C64}" xr6:coauthVersionLast="44" xr6:coauthVersionMax="44" xr10:uidLastSave="{00000000-0000-0000-0000-000000000000}"/>
  <workbookProtection workbookAlgorithmName="SHA-512" workbookHashValue="+9myBzIBtBjWAIisDSy2pGcSmQ+PWEagEsDrZqA+UvSvChghjVMSrEe/R1geus/TZ+U4uaQX46Bg/mIsaqd6Tw==" workbookSaltValue="aKA7R73I6YiNYhpfeQuZZw==" workbookSpinCount="100000" lockStructure="1"/>
  <bookViews>
    <workbookView xWindow="-120" yWindow="-120" windowWidth="29040" windowHeight="1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BB10" i="4"/>
  <c r="AT10" i="4"/>
  <c r="AL10" i="4"/>
  <c r="P10" i="4"/>
  <c r="I10" i="4"/>
  <c r="BB8" i="4"/>
  <c r="AT8" i="4"/>
  <c r="AL8" i="4"/>
  <c r="W8" i="4"/>
  <c r="P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<sst xmlns="http://schemas.openxmlformats.org/spreadsheetml/2006/main" count="228" uniqueCount="114">
  <si>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</si>
  <si>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</si>
  <si>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</si>
  <si>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</si>
  <si>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</si>
  <si>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</si>
  <si>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</si>
  <si>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</si>
  <si>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</si>
  <si>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</si>
  <si>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</si>
  <si>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</si>
  <si>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</si>
  <si>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</si>
  <si>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</si>
  <si>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</si>
  <si>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</si>
  <si>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</si>
  <si>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</si>
  <si>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</si>
  <si>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</si>
  <si>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</si>
  <si>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</si>
  <si>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</si>
  <si>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</si>
  <si>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</si>
  <si>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</si>
  <si>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</si>
  <si>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</si>
  <si>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</si>
  <si>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</si>
  <si>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</si>
  <si>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</si>
  <si>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</si>
  <si>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</si>
  <si>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</si>
  <si>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</si>
  <si>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</si>
  <si>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</si>
  <si>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</si>
  <si>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</si>
  <si>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</si>
  <si>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</si>
  <si>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</si>
  <si>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</si>
  <si>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</si>
  <si>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</si>
  <si>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</si>
  <si>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</si>
  <si>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</si>
  <si>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</si>
  <si>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</si>
  <si>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</si>
  <si>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</si>
  <si>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</si>
  <si>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</si>
  <si>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</si>
  <si>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</si>
  <si>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</si>
  <si>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</si>
  <si>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</si>
  <si>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</si>
  <si>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</si>
  <si>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</si>
  <si>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</si>
  <si>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</si>
  <si>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</si>
  <si>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</si>
  <si>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</si>
  <si>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</si>
  <si>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</si>
  <si>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</si>
  <si>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</si>
  <si>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</si>
  <si>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</si>
  <si>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</si>
  <si>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</si>
  <si>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</si>
  <si>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</si>
  <si>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</si>
  <si>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</si>
  <si>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</si>
  <si>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</si>
  <si>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</si>
  <si>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</si>
  <si>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</si>
  <si>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</si>
  <si>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</si>
  <si>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</si>
  <si>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</si>
  <si>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</si>
  <si>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</si>
  <si>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</si>
  <si>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</si>
  <si>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</si>
  <si>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</si>
  <si>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</si>
  <si>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</si>
  <si>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</si>
  <si>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</si>
  <si>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</si>
  <si>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</si>
  <si>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</si>
  <si>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</si>
  <si>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</si>
  <si>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</si>
  <si>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</si>
  <si>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</si>
  <si>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</si>
  <si>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</si>
  <si>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</si>
  <si>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当町の下水道事業は平成14年度に供用開始しており平成30年度で16年が経過している。
　管渠については、標準耐用年数である50年を経過している管渠は無いが、腐食により機能の低下を起こしている可能性があることから、腐食の恐れのある個所については、5年に1回の割合で管路調査点検を実施する。
　今後は令和元～２年度にストックマネジメント計画を策定し、令和３年度から継続的に施設の点検・調査・改築を行う予定であり、このことにより施設の持続的な機能の確保とライフサイクルコストの削減に努める。</t>
    <rPh sb="1" eb="3">
      <t>トウチョウ</t>
    </rPh>
    <rPh sb="4" eb="7">
      <t>ゲスイドウ</t>
    </rPh>
    <rPh sb="7" eb="9">
      <t>ジギョウ</t>
    </rPh>
    <rPh sb="10" eb="12">
      <t>ヘイセイ</t>
    </rPh>
    <rPh sb="14" eb="16">
      <t>ネンド</t>
    </rPh>
    <rPh sb="17" eb="19">
      <t>キョウヨウ</t>
    </rPh>
    <rPh sb="19" eb="21">
      <t>カイシ</t>
    </rPh>
    <rPh sb="25" eb="27">
      <t>ヘイセイ</t>
    </rPh>
    <rPh sb="29" eb="31">
      <t>ネンド</t>
    </rPh>
    <rPh sb="34" eb="35">
      <t>ネン</t>
    </rPh>
    <rPh sb="36" eb="38">
      <t>ケイカ</t>
    </rPh>
    <rPh sb="45" eb="47">
      <t>カンキョ</t>
    </rPh>
    <rPh sb="53" eb="55">
      <t>ヒョウジュン</t>
    </rPh>
    <rPh sb="55" eb="57">
      <t>タイヨウ</t>
    </rPh>
    <rPh sb="57" eb="59">
      <t>ネンスウ</t>
    </rPh>
    <rPh sb="64" eb="65">
      <t>ネン</t>
    </rPh>
    <rPh sb="66" eb="68">
      <t>ケイカ</t>
    </rPh>
    <rPh sb="72" eb="74">
      <t>カンキョ</t>
    </rPh>
    <rPh sb="75" eb="76">
      <t>ナ</t>
    </rPh>
    <rPh sb="79" eb="81">
      <t>フショク</t>
    </rPh>
    <rPh sb="84" eb="86">
      <t>キノウ</t>
    </rPh>
    <rPh sb="87" eb="89">
      <t>テイカ</t>
    </rPh>
    <rPh sb="90" eb="91">
      <t>オ</t>
    </rPh>
    <rPh sb="149" eb="151">
      <t>レイワ</t>
    </rPh>
    <rPh sb="155" eb="156">
      <t>ド</t>
    </rPh>
    <rPh sb="170" eb="172">
      <t>サクテイ</t>
    </rPh>
    <rPh sb="174" eb="176">
      <t>レイワ</t>
    </rPh>
    <rPh sb="177" eb="179">
      <t>ネンド</t>
    </rPh>
    <rPh sb="181" eb="184">
      <t>ケイゾクテキ</t>
    </rPh>
    <rPh sb="188" eb="190">
      <t>テンケン</t>
    </rPh>
    <rPh sb="191" eb="193">
      <t>チョウサ</t>
    </rPh>
    <rPh sb="199" eb="201">
      <t>ヨテイ</t>
    </rPh>
    <phoneticPr fontId="4"/>
  </si>
  <si>
    <t>　当町の下水道事業の経営健全化、効率化に向けた今後の取組として、
①採算性等を考慮した事業計画の見直しによる、事業規模の縮小化。
②収支バランスの取れた下水道料金への改正の検討。
③広報・ホームページ・テレビ等による積極的な水洗化の推奨。
④長期的視点からの維持管理計画（ストックマネジメント計画）の作成によるライフサイクルコストの低減。
などを行っていく必要がある。
　また当町は「宝沼」小川原湖の水産資源を守るため、農業集落排水事業、合併浄化槽事業と連携して水洗化を進めていく。</t>
    <rPh sb="34" eb="37">
      <t>サイサンセイ</t>
    </rPh>
    <rPh sb="37" eb="38">
      <t>トウ</t>
    </rPh>
    <rPh sb="39" eb="41">
      <t>コウリョ</t>
    </rPh>
    <rPh sb="66" eb="68">
      <t>シュウシ</t>
    </rPh>
    <rPh sb="73" eb="74">
      <t>ト</t>
    </rPh>
    <rPh sb="83" eb="85">
      <t>カイセイ</t>
    </rPh>
    <rPh sb="86" eb="88">
      <t>ケントウ</t>
    </rPh>
    <rPh sb="108" eb="111">
      <t>セッキョクテキ</t>
    </rPh>
    <rPh sb="173" eb="174">
      <t>オコナ</t>
    </rPh>
    <rPh sb="188" eb="190">
      <t>トウチョウ</t>
    </rPh>
    <rPh sb="192" eb="193">
      <t>タカラ</t>
    </rPh>
    <rPh sb="193" eb="194">
      <t>ヌマ</t>
    </rPh>
    <rPh sb="195" eb="198">
      <t>オガワラ</t>
    </rPh>
    <rPh sb="198" eb="199">
      <t>コ</t>
    </rPh>
    <rPh sb="200" eb="202">
      <t>スイサン</t>
    </rPh>
    <rPh sb="202" eb="204">
      <t>シゲン</t>
    </rPh>
    <rPh sb="205" eb="206">
      <t>マモ</t>
    </rPh>
    <rPh sb="210" eb="212">
      <t>ノウギョウ</t>
    </rPh>
    <rPh sb="212" eb="214">
      <t>シュウラク</t>
    </rPh>
    <rPh sb="214" eb="216">
      <t>ハイスイ</t>
    </rPh>
    <rPh sb="216" eb="218">
      <t>ジギョウ</t>
    </rPh>
    <rPh sb="219" eb="221">
      <t>ガッペイ</t>
    </rPh>
    <rPh sb="221" eb="224">
      <t>ジョウカソウ</t>
    </rPh>
    <rPh sb="224" eb="226">
      <t>ジギョウ</t>
    </rPh>
    <rPh sb="227" eb="229">
      <t>レンケイ</t>
    </rPh>
    <rPh sb="231" eb="234">
      <t>スイセンカ</t>
    </rPh>
    <rPh sb="235" eb="236">
      <t>スス</t>
    </rPh>
    <phoneticPr fontId="4"/>
  </si>
  <si>
    <t>　全体的に前年度に比べやや改善しているものの、類似団体と比べて健全性・効率性に欠ける状態である。その理由として、
①企業債を毎年返還してはいるが、下水道整備事業がいまだ進捗中であるため、工事財源としてまた地方債を借りなければならず、結果として企業債残高が減らない状態が続いている。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などがあげられる。
　経営改善のため、経営内容等の見直しが必要である。</t>
    <rPh sb="5" eb="8">
      <t>ゼンネンド</t>
    </rPh>
    <rPh sb="9" eb="10">
      <t>クラ</t>
    </rPh>
    <rPh sb="13" eb="15">
      <t>カイゼン</t>
    </rPh>
    <rPh sb="35" eb="37">
      <t>コウリツ</t>
    </rPh>
    <rPh sb="37" eb="38">
      <t>セイ</t>
    </rPh>
    <rPh sb="191" eb="193">
      <t>ヘイセイ</t>
    </rPh>
    <rPh sb="195" eb="197">
      <t>ネンド</t>
    </rPh>
    <rPh sb="364" eb="366">
      <t>ケイエイ</t>
    </rPh>
    <rPh sb="366" eb="368">
      <t>カイゼン</t>
    </rPh>
    <rPh sb="372" eb="374">
      <t>ケイエイ</t>
    </rPh>
    <rPh sb="374" eb="376">
      <t>ナイヨウ</t>
    </rPh>
    <rPh sb="376" eb="377">
      <t>トウ</t>
    </rPh>
    <rPh sb="378" eb="380">
      <t>ミナオ</t>
    </rPh>
    <rPh sb="382" eb="3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</si>
</sst>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9-494C-8637-CEC7193A59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c:ext xmlns:c16="http://schemas.microsoft.com/office/drawing/2014/chart" uri="{C3380CC4-5D6E-409C-BE32-E72D297353CC}">
              <c16:uniqueId val="{00000001-F979-494C-8637-CEC7193A59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25.75</c:v>
                </c:pt>
                <c:pt idx="1">
                  <c:v>26.75</c:v>
                </c:pt>
                <c:pt idx="2">
                  <c:v>28.42</c:v>
                </c:pt>
                <c:pt idx="3">
                  <c:v>28.89</c:v>
                </c:pt>
                <c:pt idx="4">
                  <c:v>29.22</c:v>
                </c:pt>
              </c:numCache>
            </c:numRef>
          </c:val>
          <c:extLst>
            <c:ext xmlns:c16="http://schemas.microsoft.com/office/drawing/2014/chart" uri="{C3380CC4-5D6E-409C-BE32-E72D297353CC}">
              <c16:uniqueId val="{00000000-40EE-4A43-B81E-95E20BD5AD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c:ext xmlns:c16="http://schemas.microsoft.com/office/drawing/2014/chart" uri="{C3380CC4-5D6E-409C-BE32-E72D297353CC}">
              <c16:uniqueId val="{00000001-40EE-4A43-B81E-95E20BD5AD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58.64</c:v>
                </c:pt>
                <c:pt idx="1">
                  <c:v>58.31</c:v>
                </c:pt>
                <c:pt idx="2">
                  <c:v>64.37</c:v>
                </c:pt>
                <c:pt idx="3">
                  <c:v>65.25</c:v>
                </c:pt>
                <c:pt idx="4">
                  <c:v>66.48</c:v>
                </c:pt>
              </c:numCache>
            </c:numRef>
          </c:val>
          <c:extLst>
            <c:ext xmlns:c16="http://schemas.microsoft.com/office/drawing/2014/chart" uri="{C3380CC4-5D6E-409C-BE32-E72D297353CC}">
              <c16:uniqueId val="{00000000-3585-4629-985F-7DB6AA7BC1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c:ext xmlns:c16="http://schemas.microsoft.com/office/drawing/2014/chart" uri="{C3380CC4-5D6E-409C-BE32-E72D297353CC}">
              <c16:uniqueId val="{00000001-3585-4629-985F-7DB6AA7BC1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33.32</c:v>
                </c:pt>
                <c:pt idx="1">
                  <c:v>29.66</c:v>
                </c:pt>
                <c:pt idx="2">
                  <c:v>26.99</c:v>
                </c:pt>
                <c:pt idx="3">
                  <c:v>72.28</c:v>
                </c:pt>
                <c:pt idx="4">
                  <c:v>66.349999999999994</c:v>
                </c:pt>
              </c:numCache>
            </c:numRef>
          </c:val>
          <c:extLst>
            <c:ext xmlns:c16="http://schemas.microsoft.com/office/drawing/2014/chart" uri="{C3380CC4-5D6E-409C-BE32-E72D297353CC}">
              <c16:uniqueId val="{00000000-5A57-42D4-87C0-0CCB5166D8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7-42D4-87C0-0CCB5166D8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D-4E13-9F8A-F3B3E6948F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D-4E13-9F8A-F3B3E6948F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02-4CFC-8073-D32BF87F512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02-4CFC-8073-D32BF87F512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B-4B4E-A7B3-7388A600324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B-4B4E-A7B3-7388A600324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21-4B15-A7DF-BBA6C0DA01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1-4B15-A7DF-BBA6C0DA01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6541.27</c:v>
                </c:pt>
                <c:pt idx="1">
                  <c:v>6648.72</c:v>
                </c:pt>
                <c:pt idx="2">
                  <c:v>2217.9899999999998</c:v>
                </c:pt>
                <c:pt idx="3">
                  <c:v>1853.7</c:v>
                </c:pt>
                <c:pt idx="4">
                  <c:v>1450.33</c:v>
                </c:pt>
              </c:numCache>
            </c:numRef>
          </c:val>
          <c:extLst>
            <c:ext xmlns:c16="http://schemas.microsoft.com/office/drawing/2014/chart" uri="{C3380CC4-5D6E-409C-BE32-E72D297353CC}">
              <c16:uniqueId val="{00000000-9C7B-47E5-9945-8C71EE0CF9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c:ext xmlns:c16="http://schemas.microsoft.com/office/drawing/2014/chart" uri="{C3380CC4-5D6E-409C-BE32-E72D297353CC}">
              <c16:uniqueId val="{00000001-9C7B-47E5-9945-8C71EE0CF9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16.2</c:v>
                </c:pt>
                <c:pt idx="1">
                  <c:v>17.54</c:v>
                </c:pt>
                <c:pt idx="2">
                  <c:v>34.44</c:v>
                </c:pt>
                <c:pt idx="3">
                  <c:v>37.159999999999997</c:v>
                </c:pt>
                <c:pt idx="4">
                  <c:v>35.19</c:v>
                </c:pt>
              </c:numCache>
            </c:numRef>
          </c:val>
          <c:extLst>
            <c:ext xmlns:c16="http://schemas.microsoft.com/office/drawing/2014/chart" uri="{C3380CC4-5D6E-409C-BE32-E72D297353CC}">
              <c16:uniqueId val="{00000000-3DA9-40BD-8B5C-2588676501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c:ext xmlns:c16="http://schemas.microsoft.com/office/drawing/2014/chart" uri="{C3380CC4-5D6E-409C-BE32-E72D297353CC}">
              <c16:uniqueId val="{00000001-3DA9-40BD-8B5C-2588676501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816.71</c:v>
                </c:pt>
                <c:pt idx="1">
                  <c:v>779.33</c:v>
                </c:pt>
                <c:pt idx="2">
                  <c:v>402.13</c:v>
                </c:pt>
                <c:pt idx="3">
                  <c:v>372.47</c:v>
                </c:pt>
                <c:pt idx="4">
                  <c:v>395.51</c:v>
                </c:pt>
              </c:numCache>
            </c:numRef>
          </c:val>
          <c:extLst>
            <c:ext xmlns:c16="http://schemas.microsoft.com/office/drawing/2014/chart" uri="{C3380CC4-5D6E-409C-BE32-E72D297353CC}">
              <c16:uniqueId val="{00000000-F7B5-43A8-9780-9B71061CC4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c:ext xmlns:c16="http://schemas.microsoft.com/office/drawing/2014/chart" uri="{C3380CC4-5D6E-409C-BE32-E72D297353CC}">
              <c16:uniqueId val="{00000001-F7B5-43A8-9780-9B71061CC4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17704</v>
      </c>
      <c r="AM8" s="68"/>
      <c r="AN8" s="68"/>
      <c r="AO8" s="68"/>
      <c r="AP8" s="68"/>
      <c r="AQ8" s="68"/>
      <c r="AR8" s="68"/>
      <c r="AS8" s="68"/>
      <c r="AT8" s="67">
        <f>データ!T6</f>
        <v>326.5</v>
      </c>
      <c r="AU8" s="67"/>
      <c r="AV8" s="67"/>
      <c r="AW8" s="67"/>
      <c r="AX8" s="67"/>
      <c r="AY8" s="67"/>
      <c r="AZ8" s="67"/>
      <c r="BA8" s="67"/>
      <c r="BB8" s="67">
        <f>データ!U6</f>
        <v>54.22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41.69</v>
      </c>
      <c r="Q10" s="67"/>
      <c r="R10" s="67"/>
      <c r="S10" s="67"/>
      <c r="T10" s="67"/>
      <c r="U10" s="67"/>
      <c r="V10" s="67"/>
      <c r="W10" s="67">
        <f>データ!Q6</f>
        <v>102.69</v>
      </c>
      <c r="X10" s="67"/>
      <c r="Y10" s="67"/>
      <c r="Z10" s="67"/>
      <c r="AA10" s="67"/>
      <c r="AB10" s="67"/>
      <c r="AC10" s="67"/>
      <c r="AD10" s="68">
        <f>データ!R6</f>
        <v>2592</v>
      </c>
      <c r="AE10" s="68"/>
      <c r="AF10" s="68"/>
      <c r="AG10" s="68"/>
      <c r="AH10" s="68"/>
      <c r="AI10" s="68"/>
      <c r="AJ10" s="68"/>
      <c r="AK10" s="2"/>
      <c r="AL10" s="68">
        <f>データ!V6</f>
        <v>7336</v>
      </c>
      <c r="AM10" s="68"/>
      <c r="AN10" s="68"/>
      <c r="AO10" s="68"/>
      <c r="AP10" s="68"/>
      <c r="AQ10" s="68"/>
      <c r="AR10" s="68"/>
      <c r="AS10" s="68"/>
      <c r="AT10" s="67">
        <f>データ!W6</f>
        <v>3.93</v>
      </c>
      <c r="AU10" s="67"/>
      <c r="AV10" s="67"/>
      <c r="AW10" s="67"/>
      <c r="AX10" s="67"/>
      <c r="AY10" s="67"/>
      <c r="AZ10" s="67"/>
      <c r="BA10" s="67"/>
      <c r="BB10" s="67">
        <f>データ!X6</f>
        <v>1866.67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oaadFbSmxqNR3REQmK8ei6dIh7s+ZrIW2gWEeROS0R1QA+BKzMFP1GsQ0ifj2qn7Bh/k9An9dG8mLM+0YIAyTg==" saltValue="FCDrWTeAwcq68M3C5FSc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24082</v>
      </c>
      <c r="D6" s="33">
        <f t="shared" si="3"/>
        <v>47</v>
      </c>
      <c r="E6" s="33">
        <f t="shared" si="3"/>
        <v>17</v>
      </c>
      <c r="F6" s="33">
        <f t="shared" si="3"/>
        <v>1</v>
      </c>
      <c r="G6" s="33">
        <f t="shared" si="3"/>
        <v>0</v>
      </c>
      <c r="H6" s="33" t="str">
        <f t="shared" si="3"/>
        <v>青森県　東北町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41.69</v>
      </c>
      <c r="Q6" s="34">
        <f t="shared" si="3"/>
        <v>102.69</v>
      </c>
      <c r="R6" s="34">
        <f t="shared" si="3"/>
        <v>2592</v>
      </c>
      <c r="S6" s="34">
        <f t="shared" si="3"/>
        <v>17704</v>
      </c>
      <c r="T6" s="34">
        <f t="shared" si="3"/>
        <v>326.5</v>
      </c>
      <c r="U6" s="34">
        <f t="shared" si="3"/>
        <v>54.22</v>
      </c>
      <c r="V6" s="34">
        <f t="shared" si="3"/>
        <v>7336</v>
      </c>
      <c r="W6" s="34">
        <f t="shared" si="3"/>
        <v>3.93</v>
      </c>
      <c r="X6" s="34">
        <f t="shared" si="3"/>
        <v>1866.67</v>
      </c>
      <c r="Y6" s="35">
        <f>IF(Y7="",NA(),Y7)</f>
        <v>33.32</v>
      </c>
      <c r="Z6" s="35">
        <f t="shared" ref="Z6:AH6" si="4">IF(Z7="",NA(),Z7)</f>
        <v>29.66</v>
      </c>
      <c r="AA6" s="35">
        <f t="shared" si="4"/>
        <v>26.99</v>
      </c>
      <c r="AB6" s="35">
        <f t="shared" si="4"/>
        <v>72.28</v>
      </c>
      <c r="AC6" s="35">
        <f t="shared" si="4"/>
        <v>66.349999999999994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6541.27</v>
      </c>
      <c r="BG6" s="35">
        <f t="shared" ref="BG6:BO6" si="7">IF(BG7="",NA(),BG7)</f>
        <v>6648.72</v>
      </c>
      <c r="BH6" s="35">
        <f t="shared" si="7"/>
        <v>2217.9899999999998</v>
      </c>
      <c r="BI6" s="35">
        <f t="shared" si="7"/>
        <v>1853.7</v>
      </c>
      <c r="BJ6" s="35">
        <f t="shared" si="7"/>
        <v>1450.33</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16.2</v>
      </c>
      <c r="BR6" s="35">
        <f t="shared" ref="BR6:BZ6" si="8">IF(BR7="",NA(),BR7)</f>
        <v>17.54</v>
      </c>
      <c r="BS6" s="35">
        <f t="shared" si="8"/>
        <v>34.44</v>
      </c>
      <c r="BT6" s="35">
        <f t="shared" si="8"/>
        <v>37.159999999999997</v>
      </c>
      <c r="BU6" s="35">
        <f t="shared" si="8"/>
        <v>35.19</v>
      </c>
      <c r="BV6" s="35">
        <f t="shared" si="8"/>
        <v>47.23</v>
      </c>
      <c r="BW6" s="35">
        <f t="shared" si="8"/>
        <v>54.16</v>
      </c>
      <c r="BX6" s="35">
        <f t="shared" si="8"/>
        <v>74.040000000000006</v>
      </c>
      <c r="BY6" s="35">
        <f t="shared" si="8"/>
        <v>80.58</v>
      </c>
      <c r="BZ6" s="35">
        <f t="shared" si="8"/>
        <v>78.92</v>
      </c>
      <c r="CA6" s="34" t="str">
        <f>IF(CA7="","",IF(CA7="-","【-】","【"&amp;SUBSTITUTE(TEXT(CA7,"#,##0.00"),"-","△")&amp;"】"))</f>
        <v>【100.91】</v>
      </c>
      <c r="CB6" s="35">
        <f>IF(CB7="",NA(),CB7)</f>
        <v>816.71</v>
      </c>
      <c r="CC6" s="35">
        <f t="shared" ref="CC6:CK6" si="9">IF(CC7="",NA(),CC7)</f>
        <v>779.33</v>
      </c>
      <c r="CD6" s="35">
        <f t="shared" si="9"/>
        <v>402.13</v>
      </c>
      <c r="CE6" s="35">
        <f t="shared" si="9"/>
        <v>372.47</v>
      </c>
      <c r="CF6" s="35">
        <f t="shared" si="9"/>
        <v>395.51</v>
      </c>
      <c r="CG6" s="35">
        <f t="shared" si="9"/>
        <v>351.41</v>
      </c>
      <c r="CH6" s="35">
        <f t="shared" si="9"/>
        <v>307.56</v>
      </c>
      <c r="CI6" s="35">
        <f t="shared" si="9"/>
        <v>235.61</v>
      </c>
      <c r="CJ6" s="35">
        <f t="shared" si="9"/>
        <v>216.21</v>
      </c>
      <c r="CK6" s="35">
        <f t="shared" si="9"/>
        <v>220.31</v>
      </c>
      <c r="CL6" s="34" t="str">
        <f>IF(CL7="","",IF(CL7="-","【-】","【"&amp;SUBSTITUTE(TEXT(CL7,"#,##0.00"),"-","△")&amp;"】"))</f>
        <v>【136.86】</v>
      </c>
      <c r="CM6" s="35">
        <f>IF(CM7="",NA(),CM7)</f>
        <v>25.75</v>
      </c>
      <c r="CN6" s="35">
        <f t="shared" ref="CN6:CV6" si="10">IF(CN7="",NA(),CN7)</f>
        <v>26.75</v>
      </c>
      <c r="CO6" s="35">
        <f t="shared" si="10"/>
        <v>28.42</v>
      </c>
      <c r="CP6" s="35">
        <f t="shared" si="10"/>
        <v>28.89</v>
      </c>
      <c r="CQ6" s="35">
        <f t="shared" si="10"/>
        <v>29.22</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58.64</v>
      </c>
      <c r="CY6" s="35">
        <f t="shared" ref="CY6:DG6" si="11">IF(CY7="",NA(),CY7)</f>
        <v>58.31</v>
      </c>
      <c r="CZ6" s="35">
        <f t="shared" si="11"/>
        <v>64.37</v>
      </c>
      <c r="DA6" s="35">
        <f t="shared" si="11"/>
        <v>65.25</v>
      </c>
      <c r="DB6" s="35">
        <f t="shared" si="11"/>
        <v>66.48</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15">
      <c r="A7" s="28"/>
      <c r="B7" s="37">
        <v>2018</v>
      </c>
      <c r="C7" s="37">
        <v>24082</v>
      </c>
      <c r="D7" s="37">
        <v>47</v>
      </c>
      <c r="E7" s="37">
        <v>17</v>
      </c>
      <c r="F7" s="37">
        <v>1</v>
      </c>
      <c r="G7" s="37">
        <v>0</v>
      </c>
      <c r="H7" s="37" t="s">
        <v>98</v>
      </c>
      <c r="I7" s="37" t="s">
        <v>99</v>
      </c>
      <c r="J7" s="37" t="s">
        <v>100</v>
      </c>
      <c r="K7" s="37" t="s">
        <v>101</v>
      </c>
      <c r="L7" s="37" t="s">
        <v>102</v>
      </c>
      <c r="M7" s="37" t="s">
        <v>103</v>
      </c>
      <c r="N7" s="38" t="s">
        <v>104</v>
      </c>
      <c r="O7" s="38" t="s">
        <v>105</v>
      </c>
      <c r="P7" s="38">
        <v>41.69</v>
      </c>
      <c r="Q7" s="38">
        <v>102.69</v>
      </c>
      <c r="R7" s="38">
        <v>2592</v>
      </c>
      <c r="S7" s="38">
        <v>17704</v>
      </c>
      <c r="T7" s="38">
        <v>326.5</v>
      </c>
      <c r="U7" s="38">
        <v>54.22</v>
      </c>
      <c r="V7" s="38">
        <v>7336</v>
      </c>
      <c r="W7" s="38">
        <v>3.93</v>
      </c>
      <c r="X7" s="38">
        <v>1866.67</v>
      </c>
      <c r="Y7" s="38">
        <v>33.32</v>
      </c>
      <c r="Z7" s="38">
        <v>29.66</v>
      </c>
      <c r="AA7" s="38">
        <v>26.99</v>
      </c>
      <c r="AB7" s="38">
        <v>72.28</v>
      </c>
      <c r="AC7" s="38">
        <v>66.349999999999994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6541.27</v>
      </c>
      <c r="BG7" s="38">
        <v>6648.72</v>
      </c>
      <c r="BH7" s="38">
        <v>2217.9899999999998</v>
      </c>
      <c r="BI7" s="38">
        <v>1853.7</v>
      </c>
      <c r="BJ7" s="38">
        <v>1450.33</v>
      </c>
      <c r="BK7" s="38">
        <v>1696.96</v>
      </c>
      <c r="BL7" s="38">
        <v>1824.34</v>
      </c>
      <c r="BM7" s="38">
        <v>1047.6500000000001</v>
      </c>
      <c r="BN7" s="38">
        <v>1124.26</v>
      </c>
      <c r="BO7" s="38">
        <v>1048.23</v>
      </c>
      <c r="BP7" s="38">
        <v>682.78</v>
      </c>
      <c r="BQ7" s="38">
        <v>16.2</v>
      </c>
      <c r="BR7" s="38">
        <v>17.54</v>
      </c>
      <c r="BS7" s="38">
        <v>34.44</v>
      </c>
      <c r="BT7" s="38">
        <v>37.159999999999997</v>
      </c>
      <c r="BU7" s="38">
        <v>35.19</v>
      </c>
      <c r="BV7" s="38">
        <v>47.23</v>
      </c>
      <c r="BW7" s="38">
        <v>54.16</v>
      </c>
      <c r="BX7" s="38">
        <v>74.040000000000006</v>
      </c>
      <c r="BY7" s="38">
        <v>80.58</v>
      </c>
      <c r="BZ7" s="38">
        <v>78.92</v>
      </c>
      <c r="CA7" s="38">
        <v>100.91</v>
      </c>
      <c r="CB7" s="38">
        <v>816.71</v>
      </c>
      <c r="CC7" s="38">
        <v>779.33</v>
      </c>
      <c r="CD7" s="38">
        <v>402.13</v>
      </c>
      <c r="CE7" s="38">
        <v>372.47</v>
      </c>
      <c r="CF7" s="38">
        <v>395.51</v>
      </c>
      <c r="CG7" s="38">
        <v>351.41</v>
      </c>
      <c r="CH7" s="38">
        <v>307.56</v>
      </c>
      <c r="CI7" s="38">
        <v>235.61</v>
      </c>
      <c r="CJ7" s="38">
        <v>216.21</v>
      </c>
      <c r="CK7" s="38">
        <v>220.31</v>
      </c>
      <c r="CL7" s="38">
        <v>136.86000000000001</v>
      </c>
      <c r="CM7" s="38">
        <v>25.75</v>
      </c>
      <c r="CN7" s="38">
        <v>26.75</v>
      </c>
      <c r="CO7" s="38">
        <v>28.42</v>
      </c>
      <c r="CP7" s="38">
        <v>28.89</v>
      </c>
      <c r="CQ7" s="38">
        <v>29.22</v>
      </c>
      <c r="CR7" s="38">
        <v>43.53</v>
      </c>
      <c r="CS7" s="38">
        <v>39.869999999999997</v>
      </c>
      <c r="CT7" s="38">
        <v>49.25</v>
      </c>
      <c r="CU7" s="38">
        <v>50.24</v>
      </c>
      <c r="CV7" s="38">
        <v>49.68</v>
      </c>
      <c r="CW7" s="38">
        <v>58.98</v>
      </c>
      <c r="CX7" s="38">
        <v>58.64</v>
      </c>
      <c r="CY7" s="38">
        <v>58.31</v>
      </c>
      <c r="CZ7" s="38">
        <v>64.37</v>
      </c>
      <c r="DA7" s="38">
        <v>65.25</v>
      </c>
      <c r="DB7" s="38">
        <v>66.48</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裘 俊</cp:lastModifiedBy>
  <cp:lastPrinted>2020-01-17T08:05:52Z</cp:lastPrinted>
  <dcterms:created xsi:type="dcterms:W3CDTF">2019-12-05T05:00:40Z</dcterms:created>
  <dcterms:modified xsi:type="dcterms:W3CDTF">2020-03-10T05:03:58Z</dcterms:modified>
  <cp:category/>
</cp:coreProperties>
</file>