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11下水道課\◎『副総括関係』\１２．他の係の所掌に属さない事務事業\008公営企業法関係「経営分析」\H28\Fw__【重要・2月15日締切】経営比較分析表（法非適・下水道事業）の帳票差替について_20170213\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<sst xmlns="http://schemas.openxmlformats.org/spreadsheetml/2006/main" count="221" uniqueCount="111">
  <si>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</si>
  <si>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</si>
  <si>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</si>
  <si>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</si>
  <si>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</si>
  <si>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</si>
  <si>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</si>
  <si>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</si>
  <si>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</si>
  <si>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</si>
  <si>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</si>
  <si>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</si>
  <si>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</si>
  <si>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</si>
  <si>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</si>
  <si>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</si>
  <si>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</si>
  <si>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</si>
  <si>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</si>
  <si>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</si>
  <si>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</si>
  <si>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</si>
  <si>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</si>
  <si>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</si>
  <si>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</si>
  <si>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</si>
  <si>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</si>
  <si>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</si>
  <si>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</si>
  <si>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</si>
  <si>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</si>
  <si>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</si>
  <si>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</si>
  <si>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</si>
  <si>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</si>
  <si>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</si>
  <si>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</si>
  <si>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</si>
  <si>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</si>
  <si>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</si>
  <si>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</si>
  <si>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</si>
  <si>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</si>
  <si>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</si>
  <si>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</si>
  <si>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</si>
  <si>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</si>
  <si>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</si>
  <si>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</si>
  <si>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</si>
  <si>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</si>
  <si>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</si>
  <si>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</si>
  <si>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</si>
  <si>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</si>
  <si>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</si>
  <si>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</si>
  <si>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</si>
  <si>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</si>
  <si>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</si>
  <si>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</si>
  <si>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</si>
  <si>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</si>
  <si>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</si>
  <si>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</si>
  <si>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</si>
  <si>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</si>
  <si>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</si>
  <si>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</si>
  <si>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</si>
  <si>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</si>
  <si>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</si>
  <si>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</si>
  <si>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</si>
  <si>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</si>
  <si>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</si>
  <si>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</si>
  <si>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</si>
  <si>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</si>
  <si>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</si>
  <si>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</si>
  <si>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</si>
  <si>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</si>
  <si>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</si>
  <si>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</si>
  <si>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</si>
  <si>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</si>
  <si>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</si>
  <si>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</si>
  <si>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</si>
  <si>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</si>
  <si>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</si>
  <si>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</si>
  <si>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</si>
  <si>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</si>
  <si>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</si>
  <si>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東北町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</si>
  <si>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</si>
  <si>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</si>
  <si>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</si>
  <si>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</si>
  <si>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</si>
  <si>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</si>
  <si>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</si>
  <si>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</si>
  <si>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</si>
  <si>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</si>
  <si>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</si>
  <si>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当町の下水道事業（法非適用）の経営状況を左のグラフから分析すると次のとおりである。
　まず、収益的収支比率、経費回収率、汚水処理原価を類似団体と比較すると、まだ事業を展開中のため数値的にはいずれも良い状況とは言えない。
　収益的収支比率については、使用料などの未納額があることや、使用料の単価設定が低いことなどにより、一般会計繰入金にかなり依存した実質的な赤字経営となっている。
　経費回収率についても同じようなことが言える。
　汚水処理原価については、接続率の伸び悩みと維持管理費の増加等によるものと考えられる。また、下水道整備済区域における接続率の伸び悩みの一つの要因としては、高齢世帯の増加などが考えられる。接続率は、公共用水域の水質保全に直結する問題でもあるため、接続率の増加に向けた取組が重要である。
　次に、企業債残高対事業規模比率については、類似団体と比べるとかなり高い状況となっている。これは、事業開始初期からの投資規模が大きかったことと、その財源としての企業債依存度が高かったことによるものと考えられる。
　このような状況から、町の財政負担を少しでも軽減するため、経営健全化に向けた取組が必要である。</t>
    <rPh sb="1" eb="3">
      <t>トウチョウ</t>
    </rPh>
    <rPh sb="4" eb="6">
      <t>ゲスイ</t>
    </rPh>
    <rPh sb="6" eb="7">
      <t>ドウ</t>
    </rPh>
    <rPh sb="7" eb="9">
      <t>ジギョウ</t>
    </rPh>
    <rPh sb="10" eb="11">
      <t>ホウ</t>
    </rPh>
    <rPh sb="11" eb="12">
      <t>ヒ</t>
    </rPh>
    <rPh sb="12" eb="14">
      <t>テキヨウ</t>
    </rPh>
    <rPh sb="16" eb="18">
      <t>ケイエイ</t>
    </rPh>
    <rPh sb="18" eb="20">
      <t>ジョウキョウ</t>
    </rPh>
    <rPh sb="21" eb="22">
      <t>ヒダリ</t>
    </rPh>
    <rPh sb="28" eb="30">
      <t>ブンセキ</t>
    </rPh>
    <rPh sb="33" eb="34">
      <t>ツギ</t>
    </rPh>
    <rPh sb="47" eb="50">
      <t>シュウエキテキ</t>
    </rPh>
    <rPh sb="50" eb="52">
      <t>シュウシ</t>
    </rPh>
    <rPh sb="52" eb="54">
      <t>ヒリツ</t>
    </rPh>
    <rPh sb="55" eb="57">
      <t>ケイヒ</t>
    </rPh>
    <rPh sb="57" eb="59">
      <t>カイシュウ</t>
    </rPh>
    <rPh sb="59" eb="60">
      <t>リツ</t>
    </rPh>
    <rPh sb="61" eb="63">
      <t>オスイ</t>
    </rPh>
    <rPh sb="63" eb="65">
      <t>ショリ</t>
    </rPh>
    <rPh sb="65" eb="67">
      <t>ゲンカ</t>
    </rPh>
    <rPh sb="68" eb="70">
      <t>ルイジ</t>
    </rPh>
    <rPh sb="70" eb="72">
      <t>ダンタイ</t>
    </rPh>
    <rPh sb="73" eb="75">
      <t>ヒカク</t>
    </rPh>
    <rPh sb="81" eb="83">
      <t>ジギョウ</t>
    </rPh>
    <rPh sb="84" eb="87">
      <t>テンカイチュウ</t>
    </rPh>
    <rPh sb="90" eb="93">
      <t>スウチテキ</t>
    </rPh>
    <rPh sb="99" eb="100">
      <t>ヨ</t>
    </rPh>
    <rPh sb="101" eb="103">
      <t>ジョウキョウ</t>
    </rPh>
    <rPh sb="105" eb="106">
      <t>イ</t>
    </rPh>
    <rPh sb="112" eb="115">
      <t>シュウエキテキ</t>
    </rPh>
    <rPh sb="115" eb="117">
      <t>シュウシ</t>
    </rPh>
    <rPh sb="117" eb="119">
      <t>ヒリツ</t>
    </rPh>
    <rPh sb="125" eb="127">
      <t>シヨウ</t>
    </rPh>
    <rPh sb="127" eb="128">
      <t>リョウ</t>
    </rPh>
    <rPh sb="131" eb="133">
      <t>ミノウ</t>
    </rPh>
    <rPh sb="133" eb="134">
      <t>ガク</t>
    </rPh>
    <rPh sb="141" eb="143">
      <t>シヨウ</t>
    </rPh>
    <rPh sb="143" eb="144">
      <t>リョウ</t>
    </rPh>
    <rPh sb="145" eb="147">
      <t>タンカ</t>
    </rPh>
    <rPh sb="147" eb="149">
      <t>セッテイ</t>
    </rPh>
    <rPh sb="150" eb="151">
      <t>ヒク</t>
    </rPh>
    <rPh sb="160" eb="162">
      <t>イッパン</t>
    </rPh>
    <rPh sb="162" eb="164">
      <t>カイケイ</t>
    </rPh>
    <rPh sb="164" eb="166">
      <t>クリイレ</t>
    </rPh>
    <rPh sb="166" eb="167">
      <t>キン</t>
    </rPh>
    <rPh sb="171" eb="173">
      <t>イゾン</t>
    </rPh>
    <rPh sb="175" eb="178">
      <t>ジッシツテキ</t>
    </rPh>
    <rPh sb="179" eb="181">
      <t>アカジ</t>
    </rPh>
    <rPh sb="181" eb="183">
      <t>ケイエイ</t>
    </rPh>
    <rPh sb="192" eb="194">
      <t>ケイヒ</t>
    </rPh>
    <rPh sb="194" eb="196">
      <t>カイシュウ</t>
    </rPh>
    <rPh sb="196" eb="197">
      <t>リツ</t>
    </rPh>
    <rPh sb="202" eb="203">
      <t>オナ</t>
    </rPh>
    <rPh sb="210" eb="211">
      <t>イ</t>
    </rPh>
    <rPh sb="216" eb="218">
      <t>オスイ</t>
    </rPh>
    <rPh sb="218" eb="220">
      <t>ショリ</t>
    </rPh>
    <rPh sb="220" eb="222">
      <t>ゲンカ</t>
    </rPh>
    <rPh sb="228" eb="230">
      <t>セツゾク</t>
    </rPh>
    <rPh sb="230" eb="231">
      <t>リツ</t>
    </rPh>
    <rPh sb="232" eb="233">
      <t>ノ</t>
    </rPh>
    <rPh sb="234" eb="235">
      <t>ナヤ</t>
    </rPh>
    <rPh sb="237" eb="239">
      <t>イジ</t>
    </rPh>
    <rPh sb="239" eb="242">
      <t>カンリヒ</t>
    </rPh>
    <rPh sb="243" eb="245">
      <t>ゾウカ</t>
    </rPh>
    <rPh sb="245" eb="246">
      <t>トウ</t>
    </rPh>
    <rPh sb="252" eb="253">
      <t>カンガ</t>
    </rPh>
    <rPh sb="261" eb="263">
      <t>ゲスイ</t>
    </rPh>
    <rPh sb="263" eb="264">
      <t>ドウ</t>
    </rPh>
    <rPh sb="264" eb="266">
      <t>セイビ</t>
    </rPh>
    <rPh sb="266" eb="267">
      <t>ズ</t>
    </rPh>
    <rPh sb="267" eb="269">
      <t>クイキ</t>
    </rPh>
    <rPh sb="273" eb="275">
      <t>セツゾク</t>
    </rPh>
    <rPh sb="275" eb="276">
      <t>リツ</t>
    </rPh>
    <rPh sb="277" eb="278">
      <t>ノ</t>
    </rPh>
    <rPh sb="279" eb="280">
      <t>ナヤ</t>
    </rPh>
    <rPh sb="282" eb="283">
      <t>ヒト</t>
    </rPh>
    <rPh sb="285" eb="287">
      <t>ヨウイン</t>
    </rPh>
    <rPh sb="294" eb="296">
      <t>セタイ</t>
    </rPh>
    <rPh sb="297" eb="299">
      <t>ゾウカ</t>
    </rPh>
    <rPh sb="302" eb="303">
      <t>カンガ</t>
    </rPh>
    <rPh sb="308" eb="310">
      <t>セツゾク</t>
    </rPh>
    <rPh sb="310" eb="311">
      <t>リツ</t>
    </rPh>
    <rPh sb="313" eb="315">
      <t>コウキョウ</t>
    </rPh>
    <rPh sb="315" eb="316">
      <t>ヨウ</t>
    </rPh>
    <rPh sb="316" eb="318">
      <t>スイイキ</t>
    </rPh>
    <rPh sb="319" eb="321">
      <t>スイシツ</t>
    </rPh>
    <rPh sb="321" eb="323">
      <t>ホゼン</t>
    </rPh>
    <rPh sb="324" eb="326">
      <t>チョッケツ</t>
    </rPh>
    <rPh sb="328" eb="330">
      <t>モンダイ</t>
    </rPh>
    <rPh sb="337" eb="339">
      <t>セツゾク</t>
    </rPh>
    <rPh sb="339" eb="340">
      <t>リツ</t>
    </rPh>
    <rPh sb="341" eb="343">
      <t>ゾウカ</t>
    </rPh>
    <rPh sb="344" eb="345">
      <t>ム</t>
    </rPh>
    <rPh sb="347" eb="349">
      <t>トリクミ</t>
    </rPh>
    <rPh sb="350" eb="352">
      <t>ジュウヨウ</t>
    </rPh>
    <rPh sb="358" eb="359">
      <t>ツギ</t>
    </rPh>
    <rPh sb="361" eb="363">
      <t>キギョウ</t>
    </rPh>
    <rPh sb="363" eb="364">
      <t>サイ</t>
    </rPh>
    <rPh sb="364" eb="366">
      <t>ザンダカ</t>
    </rPh>
    <rPh sb="366" eb="367">
      <t>タイ</t>
    </rPh>
    <rPh sb="367" eb="369">
      <t>ジギョウ</t>
    </rPh>
    <rPh sb="369" eb="371">
      <t>キボ</t>
    </rPh>
    <rPh sb="371" eb="373">
      <t>ヒリツ</t>
    </rPh>
    <rPh sb="379" eb="381">
      <t>ルイジ</t>
    </rPh>
    <rPh sb="381" eb="383">
      <t>ダンタイ</t>
    </rPh>
    <rPh sb="384" eb="385">
      <t>クラ</t>
    </rPh>
    <rPh sb="391" eb="392">
      <t>タカ</t>
    </rPh>
    <rPh sb="393" eb="395">
      <t>ジョウキョウ</t>
    </rPh>
    <rPh sb="406" eb="408">
      <t>ジギョウ</t>
    </rPh>
    <rPh sb="408" eb="410">
      <t>カイシ</t>
    </rPh>
    <rPh sb="410" eb="412">
      <t>ショキ</t>
    </rPh>
    <rPh sb="415" eb="417">
      <t>トウシ</t>
    </rPh>
    <rPh sb="417" eb="419">
      <t>キボ</t>
    </rPh>
    <rPh sb="420" eb="421">
      <t>オオ</t>
    </rPh>
    <rPh sb="431" eb="433">
      <t>ザイゲン</t>
    </rPh>
    <rPh sb="437" eb="439">
      <t>キギョウ</t>
    </rPh>
    <rPh sb="439" eb="440">
      <t>サイ</t>
    </rPh>
    <rPh sb="440" eb="443">
      <t>イゾンド</t>
    </rPh>
    <rPh sb="444" eb="445">
      <t>タカ</t>
    </rPh>
    <rPh sb="456" eb="457">
      <t>カンガ</t>
    </rPh>
    <rPh sb="469" eb="471">
      <t>ジョウキョウ</t>
    </rPh>
    <rPh sb="474" eb="475">
      <t>マチ</t>
    </rPh>
    <rPh sb="476" eb="478">
      <t>ザイセイ</t>
    </rPh>
    <rPh sb="478" eb="480">
      <t>フタン</t>
    </rPh>
    <rPh sb="481" eb="482">
      <t>スコ</t>
    </rPh>
    <rPh sb="485" eb="487">
      <t>ケイゲン</t>
    </rPh>
    <rPh sb="492" eb="494">
      <t>ケイエイ</t>
    </rPh>
    <rPh sb="494" eb="497">
      <t>ケンゼンカ</t>
    </rPh>
    <rPh sb="498" eb="499">
      <t>ム</t>
    </rPh>
    <rPh sb="501" eb="503">
      <t>トリクミ</t>
    </rPh>
    <rPh sb="504" eb="506">
      <t>ヒツヨウ</t>
    </rPh>
    <phoneticPr fontId="4"/>
  </si>
  <si>
    <t>　当町の下水道事業は、平成14年に供用開始しており、平成27年で供用開始から13年が経過している。
　下水道管渠については、比較的健全である。これまでに改善（更新・改良・維持）の実績はなく、標準耐用年数を50年とすると、安全性と財源の平準化などを考慮した長期的な計画が必要である。
　今後は、施設の機能の維持に関する方針・下水道ストックマネジメント計画策定に向けた取組を強化し、下水道事業の長期安定化を図る必要がある。</t>
    <rPh sb="1" eb="3">
      <t>トウチョウ</t>
    </rPh>
    <rPh sb="11" eb="13">
      <t>ヘイセイ</t>
    </rPh>
    <rPh sb="15" eb="16">
      <t>ネン</t>
    </rPh>
    <rPh sb="17" eb="19">
      <t>キョウヨウ</t>
    </rPh>
    <rPh sb="19" eb="21">
      <t>カイシ</t>
    </rPh>
    <rPh sb="26" eb="28">
      <t>ヘイセイ</t>
    </rPh>
    <rPh sb="30" eb="31">
      <t>ネン</t>
    </rPh>
    <rPh sb="32" eb="34">
      <t>キョウヨウ</t>
    </rPh>
    <rPh sb="34" eb="36">
      <t>カイシ</t>
    </rPh>
    <rPh sb="40" eb="41">
      <t>ネン</t>
    </rPh>
    <rPh sb="42" eb="44">
      <t>ケイカ</t>
    </rPh>
    <rPh sb="51" eb="53">
      <t>ゲスイ</t>
    </rPh>
    <rPh sb="53" eb="54">
      <t>ドウ</t>
    </rPh>
    <rPh sb="54" eb="55">
      <t>カン</t>
    </rPh>
    <rPh sb="55" eb="56">
      <t>キョ</t>
    </rPh>
    <rPh sb="62" eb="65">
      <t>ヒカクテキ</t>
    </rPh>
    <rPh sb="65" eb="67">
      <t>ケンゼン</t>
    </rPh>
    <rPh sb="76" eb="78">
      <t>カイゼン</t>
    </rPh>
    <rPh sb="79" eb="81">
      <t>コウシン</t>
    </rPh>
    <rPh sb="82" eb="84">
      <t>カイリョウ</t>
    </rPh>
    <rPh sb="85" eb="87">
      <t>イジ</t>
    </rPh>
    <rPh sb="89" eb="91">
      <t>ジッセキ</t>
    </rPh>
    <rPh sb="95" eb="97">
      <t>ヒョウジュン</t>
    </rPh>
    <rPh sb="97" eb="99">
      <t>タイヨウ</t>
    </rPh>
    <rPh sb="99" eb="101">
      <t>ネンスウ</t>
    </rPh>
    <rPh sb="104" eb="105">
      <t>ネン</t>
    </rPh>
    <rPh sb="110" eb="112">
      <t>アンゼン</t>
    </rPh>
    <rPh sb="112" eb="113">
      <t>セイ</t>
    </rPh>
    <rPh sb="114" eb="116">
      <t>ザイゲン</t>
    </rPh>
    <rPh sb="117" eb="119">
      <t>ヘイジュン</t>
    </rPh>
    <rPh sb="119" eb="120">
      <t>カ</t>
    </rPh>
    <rPh sb="123" eb="125">
      <t>コウリョ</t>
    </rPh>
    <rPh sb="127" eb="130">
      <t>チョウキテキ</t>
    </rPh>
    <rPh sb="131" eb="133">
      <t>ケイカク</t>
    </rPh>
    <rPh sb="134" eb="136">
      <t>ヒツヨウ</t>
    </rPh>
    <rPh sb="142" eb="144">
      <t>コンゴ</t>
    </rPh>
    <rPh sb="146" eb="148">
      <t>シセツ</t>
    </rPh>
    <rPh sb="149" eb="151">
      <t>キノウ</t>
    </rPh>
    <rPh sb="152" eb="154">
      <t>イジ</t>
    </rPh>
    <rPh sb="155" eb="156">
      <t>カン</t>
    </rPh>
    <rPh sb="158" eb="160">
      <t>ホウシン</t>
    </rPh>
    <rPh sb="162" eb="164">
      <t>スイドウ</t>
    </rPh>
    <rPh sb="174" eb="176">
      <t>ケイカク</t>
    </rPh>
    <rPh sb="176" eb="178">
      <t>サクテイ</t>
    </rPh>
    <rPh sb="179" eb="180">
      <t>ム</t>
    </rPh>
    <rPh sb="182" eb="184">
      <t>トリクミ</t>
    </rPh>
    <rPh sb="185" eb="187">
      <t>キョウカ</t>
    </rPh>
    <rPh sb="189" eb="191">
      <t>ゲスイ</t>
    </rPh>
    <rPh sb="191" eb="192">
      <t>ドウ</t>
    </rPh>
    <rPh sb="192" eb="194">
      <t>ジギョウ</t>
    </rPh>
    <rPh sb="195" eb="197">
      <t>チョウキ</t>
    </rPh>
    <rPh sb="197" eb="200">
      <t>アンテイカ</t>
    </rPh>
    <rPh sb="201" eb="202">
      <t>ハカ</t>
    </rPh>
    <rPh sb="203" eb="205">
      <t>ヒツヨウ</t>
    </rPh>
    <phoneticPr fontId="4"/>
  </si>
  <si>
    <t>　当町の下水道事業の経営健全化、効率化に向けた今後の取組としては、次のとおりである。水洗化率については、ホームページや広報誌などで下水道への接続を促し、住宅のリフォーム支援事業と連携し向上に努める。使用料等の未納額解消のためには、さらに徴収事務の強化等が必要である。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引上げには、下水道料金審議会を立上げ、使用料等の調査及び審議を慎重に進めて行く必要がある。
　当町は「宝沼」と言われる小川原湖を抱えていることからも、公共用水域の水質保全のため、公共下水道事業、農業集落排水事業、合併処理浄化槽事業を効率的・経済的に展開していく必要がある。</t>
    <rPh sb="1" eb="3">
      <t>トウチョウ</t>
    </rPh>
    <rPh sb="4" eb="6">
      <t>ゲスイ</t>
    </rPh>
    <rPh sb="6" eb="7">
      <t>ドウ</t>
    </rPh>
    <rPh sb="7" eb="9">
      <t>ジギョウ</t>
    </rPh>
    <rPh sb="10" eb="12">
      <t>ケイエイ</t>
    </rPh>
    <rPh sb="12" eb="15">
      <t>ケンゼンカ</t>
    </rPh>
    <rPh sb="16" eb="19">
      <t>コウリツカ</t>
    </rPh>
    <rPh sb="20" eb="21">
      <t>ム</t>
    </rPh>
    <rPh sb="23" eb="25">
      <t>コンゴ</t>
    </rPh>
    <rPh sb="26" eb="28">
      <t>トリクミ</t>
    </rPh>
    <rPh sb="33" eb="34">
      <t>ツギ</t>
    </rPh>
    <rPh sb="42" eb="45">
      <t>スイセンカ</t>
    </rPh>
    <rPh sb="45" eb="46">
      <t>リツ</t>
    </rPh>
    <rPh sb="59" eb="61">
      <t>コウホウ</t>
    </rPh>
    <rPh sb="61" eb="62">
      <t>シ</t>
    </rPh>
    <rPh sb="65" eb="67">
      <t>ゲスイ</t>
    </rPh>
    <rPh sb="67" eb="68">
      <t>ドウ</t>
    </rPh>
    <rPh sb="70" eb="72">
      <t>セツゾク</t>
    </rPh>
    <rPh sb="73" eb="74">
      <t>ウナガ</t>
    </rPh>
    <rPh sb="76" eb="78">
      <t>ジュウタク</t>
    </rPh>
    <rPh sb="84" eb="86">
      <t>シエン</t>
    </rPh>
    <rPh sb="86" eb="88">
      <t>ジギョウ</t>
    </rPh>
    <rPh sb="89" eb="91">
      <t>レンケイ</t>
    </rPh>
    <rPh sb="92" eb="94">
      <t>コウジョウ</t>
    </rPh>
    <rPh sb="95" eb="96">
      <t>ツト</t>
    </rPh>
    <rPh sb="99" eb="101">
      <t>シヨウ</t>
    </rPh>
    <rPh sb="101" eb="103">
      <t>リョウトウ</t>
    </rPh>
    <rPh sb="104" eb="106">
      <t>ミノウ</t>
    </rPh>
    <rPh sb="106" eb="107">
      <t>ガク</t>
    </rPh>
    <rPh sb="107" eb="109">
      <t>カイショウ</t>
    </rPh>
    <rPh sb="118" eb="120">
      <t>チョウシュウ</t>
    </rPh>
    <rPh sb="120" eb="122">
      <t>ジム</t>
    </rPh>
    <rPh sb="123" eb="125">
      <t>キョウカ</t>
    </rPh>
    <rPh sb="125" eb="126">
      <t>トウ</t>
    </rPh>
    <rPh sb="127" eb="129">
      <t>ヒツヨウ</t>
    </rPh>
    <rPh sb="136" eb="139">
      <t>サイサンセイ</t>
    </rPh>
    <rPh sb="140" eb="143">
      <t>コウキョウセイ</t>
    </rPh>
    <rPh sb="144" eb="146">
      <t>コウリョ</t>
    </rPh>
    <rPh sb="148" eb="150">
      <t>ジギョウ</t>
    </rPh>
    <rPh sb="151" eb="153">
      <t>トウシ</t>
    </rPh>
    <rPh sb="153" eb="155">
      <t>キボ</t>
    </rPh>
    <rPh sb="156" eb="158">
      <t>サイテキ</t>
    </rPh>
    <rPh sb="158" eb="159">
      <t>カ</t>
    </rPh>
    <rPh sb="165" eb="167">
      <t>キギョウ</t>
    </rPh>
    <rPh sb="167" eb="168">
      <t>サイ</t>
    </rPh>
    <rPh sb="169" eb="171">
      <t>カリイレ</t>
    </rPh>
    <rPh sb="171" eb="172">
      <t>ガク</t>
    </rPh>
    <rPh sb="173" eb="174">
      <t>オサ</t>
    </rPh>
    <rPh sb="177" eb="178">
      <t>タト</t>
    </rPh>
    <rPh sb="181" eb="183">
      <t>シセツ</t>
    </rPh>
    <rPh sb="184" eb="186">
      <t>キノウ</t>
    </rPh>
    <rPh sb="186" eb="188">
      <t>イジ</t>
    </rPh>
    <rPh sb="189" eb="190">
      <t>カン</t>
    </rPh>
    <rPh sb="192" eb="194">
      <t>ホウシン</t>
    </rPh>
    <rPh sb="195" eb="197">
      <t>ゲスイ</t>
    </rPh>
    <rPh sb="197" eb="198">
      <t>ドウ</t>
    </rPh>
    <rPh sb="208" eb="210">
      <t>ケイカク</t>
    </rPh>
    <rPh sb="211" eb="213">
      <t>ソウキ</t>
    </rPh>
    <rPh sb="214" eb="216">
      <t>サクテイ</t>
    </rPh>
    <rPh sb="218" eb="220">
      <t>シエン</t>
    </rPh>
    <rPh sb="220" eb="222">
      <t>セイド</t>
    </rPh>
    <rPh sb="223" eb="225">
      <t>カツヨウ</t>
    </rPh>
    <rPh sb="227" eb="229">
      <t>カイチク</t>
    </rPh>
    <rPh sb="230" eb="232">
      <t>テンケン</t>
    </rPh>
    <rPh sb="233" eb="235">
      <t>チョウサ</t>
    </rPh>
    <rPh sb="236" eb="238">
      <t>ジッシ</t>
    </rPh>
    <rPh sb="239" eb="241">
      <t>イジ</t>
    </rPh>
    <rPh sb="244" eb="247">
      <t>コウリツカ</t>
    </rPh>
    <rPh sb="248" eb="249">
      <t>ハカ</t>
    </rPh>
    <rPh sb="251" eb="252">
      <t>イ</t>
    </rPh>
    <rPh sb="258" eb="260">
      <t>ヒツヨウ</t>
    </rPh>
    <rPh sb="299" eb="301">
      <t>シンチョウ</t>
    </rPh>
    <rPh sb="315" eb="317">
      <t>トウチョウ</t>
    </rPh>
    <rPh sb="319" eb="320">
      <t>タカラ</t>
    </rPh>
    <rPh sb="320" eb="321">
      <t>ヌマ</t>
    </rPh>
    <rPh sb="323" eb="324">
      <t>イ</t>
    </rPh>
    <rPh sb="327" eb="330">
      <t>オガワラ</t>
    </rPh>
    <rPh sb="330" eb="331">
      <t>コ</t>
    </rPh>
    <rPh sb="332" eb="333">
      <t>カカ</t>
    </rPh>
    <rPh sb="343" eb="346">
      <t>コウキョウヨウ</t>
    </rPh>
    <rPh sb="346" eb="348">
      <t>スイイキ</t>
    </rPh>
    <rPh sb="349" eb="351">
      <t>スイシツ</t>
    </rPh>
    <rPh sb="351" eb="353">
      <t>ホゼン</t>
    </rPh>
    <rPh sb="357" eb="359">
      <t>コウキョウ</t>
    </rPh>
    <rPh sb="359" eb="361">
      <t>ゲスイ</t>
    </rPh>
    <rPh sb="361" eb="362">
      <t>ドウ</t>
    </rPh>
    <rPh sb="362" eb="364">
      <t>ジギョウ</t>
    </rPh>
    <rPh sb="365" eb="367">
      <t>ノウギョウ</t>
    </rPh>
    <rPh sb="367" eb="369">
      <t>シュウラク</t>
    </rPh>
    <rPh sb="369" eb="371">
      <t>ハイスイ</t>
    </rPh>
    <rPh sb="371" eb="373">
      <t>ジギョウ</t>
    </rPh>
    <rPh sb="374" eb="376">
      <t>ガッペイ</t>
    </rPh>
    <rPh sb="376" eb="378">
      <t>ショリ</t>
    </rPh>
    <rPh sb="378" eb="381">
      <t>ジョウカソウ</t>
    </rPh>
    <rPh sb="381" eb="383">
      <t>ジギョウ</t>
    </rPh>
    <rPh sb="384" eb="387">
      <t>コウリツテキ</t>
    </rPh>
    <rPh sb="388" eb="391">
      <t>ケイザイテキ</t>
    </rPh>
    <rPh sb="392" eb="394">
      <t>テンカイ</t>
    </rPh>
    <rPh sb="398" eb="4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</si>
</sst>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0363336"/>
        <c:axId val="28036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280363336"/>
        <c:axId val="280364120"/>
      </c:lineChart>
      <c:dateAx>
        <c:axId val="280363336"/>
        <c:scaling>
          <c:orientation val="minMax"/>
        </c:scaling>
        <c:delete val="1"/>
        <c:axPos val="b"/>
        <c:numFmt formatCode="ge" sourceLinked="1"/>
        <c:majorTickMark val="none"/>
        <c:minorTickMark val="none"/>
        <c:tickLblPos val="none"/>
        <c:crossAx val="280364120"/>
        <c:crosses val="autoZero"/>
        <c:auto val="1"/>
        <c:lblOffset val="100"/>
        <c:baseTimeUnit val="years"/>
      </c:dateAx>
      <c:valAx>
        <c:axId val="2803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33.01</c:v>
                </c:pt>
                <c:pt idx="1">
                  <c:v>30.34</c:v>
                </c:pt>
                <c:pt idx="2">
                  <c:v>35.82</c:v>
                </c:pt>
                <c:pt idx="3">
                  <c:v>33.32</c:v>
                </c:pt>
                <c:pt idx="4">
                  <c:v>29.66</c:v>
                </c:pt>
              </c:numCache>
            </c:numRef>
          </c:val>
        </c:ser>
        <c:dLbls>
          <c:showLegendKey val="0"/>
          <c:showVal val="0"/>
          <c:showCatName val="0"/>
          <c:showSerName val="0"/>
          <c:showPercent val="0"/>
          <c:showBubbleSize val="0"/>
        </c:dLbls>
        <c:gapWidth val="150"/>
        <c:axId val="280365688"/>
        <c:axId val="2803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365688"/>
        <c:axId val="280366080"/>
      </c:lineChart>
      <c:dateAx>
        <c:axId val="280365688"/>
        <c:scaling>
          <c:orientation val="minMax"/>
        </c:scaling>
        <c:delete val="1"/>
        <c:axPos val="b"/>
        <c:numFmt formatCode="ge" sourceLinked="1"/>
        <c:majorTickMark val="none"/>
        <c:minorTickMark val="none"/>
        <c:tickLblPos val="none"/>
        <c:crossAx val="280366080"/>
        <c:crosses val="autoZero"/>
        <c:auto val="1"/>
        <c:lblOffset val="100"/>
        <c:baseTimeUnit val="years"/>
      </c:dateAx>
      <c:valAx>
        <c:axId val="280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507624"/>
        <c:axId val="28150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507624"/>
        <c:axId val="281508016"/>
      </c:lineChart>
      <c:dateAx>
        <c:axId val="281507624"/>
        <c:scaling>
          <c:orientation val="minMax"/>
        </c:scaling>
        <c:delete val="1"/>
        <c:axPos val="b"/>
        <c:numFmt formatCode="ge" sourceLinked="1"/>
        <c:majorTickMark val="none"/>
        <c:minorTickMark val="none"/>
        <c:tickLblPos val="none"/>
        <c:crossAx val="281508016"/>
        <c:crosses val="autoZero"/>
        <c:auto val="1"/>
        <c:lblOffset val="100"/>
        <c:baseTimeUnit val="years"/>
      </c:dateAx>
      <c:valAx>
        <c:axId val="28150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0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509584"/>
        <c:axId val="28150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509584"/>
        <c:axId val="281509976"/>
      </c:lineChart>
      <c:dateAx>
        <c:axId val="281509584"/>
        <c:scaling>
          <c:orientation val="minMax"/>
        </c:scaling>
        <c:delete val="1"/>
        <c:axPos val="b"/>
        <c:numFmt formatCode="ge" sourceLinked="1"/>
        <c:majorTickMark val="none"/>
        <c:minorTickMark val="none"/>
        <c:tickLblPos val="none"/>
        <c:crossAx val="281509976"/>
        <c:crosses val="autoZero"/>
        <c:auto val="1"/>
        <c:lblOffset val="100"/>
        <c:baseTimeUnit val="years"/>
      </c:dateAx>
      <c:valAx>
        <c:axId val="28150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0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694208"/>
        <c:axId val="28169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694208"/>
        <c:axId val="281694600"/>
      </c:lineChart>
      <c:dateAx>
        <c:axId val="281694208"/>
        <c:scaling>
          <c:orientation val="minMax"/>
        </c:scaling>
        <c:delete val="1"/>
        <c:axPos val="b"/>
        <c:numFmt formatCode="ge" sourceLinked="1"/>
        <c:majorTickMark val="none"/>
        <c:minorTickMark val="none"/>
        <c:tickLblPos val="none"/>
        <c:crossAx val="281694600"/>
        <c:crosses val="autoZero"/>
        <c:auto val="1"/>
        <c:lblOffset val="100"/>
        <c:baseTimeUnit val="years"/>
      </c:dateAx>
      <c:valAx>
        <c:axId val="28169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696168"/>
        <c:axId val="28169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696168"/>
        <c:axId val="281696560"/>
      </c:lineChart>
      <c:dateAx>
        <c:axId val="281696168"/>
        <c:scaling>
          <c:orientation val="minMax"/>
        </c:scaling>
        <c:delete val="1"/>
        <c:axPos val="b"/>
        <c:numFmt formatCode="ge" sourceLinked="1"/>
        <c:majorTickMark val="none"/>
        <c:minorTickMark val="none"/>
        <c:tickLblPos val="none"/>
        <c:crossAx val="281696560"/>
        <c:crosses val="autoZero"/>
        <c:auto val="1"/>
        <c:lblOffset val="100"/>
        <c:baseTimeUnit val="years"/>
      </c:dateAx>
      <c:valAx>
        <c:axId val="2816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7257.22</c:v>
                </c:pt>
                <c:pt idx="1">
                  <c:v>7477.26</c:v>
                </c:pt>
                <c:pt idx="2">
                  <c:v>7225.51</c:v>
                </c:pt>
                <c:pt idx="3">
                  <c:v>6541.27</c:v>
                </c:pt>
                <c:pt idx="4">
                  <c:v>6648.72</c:v>
                </c:pt>
              </c:numCache>
            </c:numRef>
          </c:val>
        </c:ser>
        <c:dLbls>
          <c:showLegendKey val="0"/>
          <c:showVal val="0"/>
          <c:showCatName val="0"/>
          <c:showSerName val="0"/>
          <c:showPercent val="0"/>
          <c:showBubbleSize val="0"/>
        </c:dLbls>
        <c:gapWidth val="150"/>
        <c:axId val="281695776"/>
        <c:axId val="28169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281695776"/>
        <c:axId val="281697736"/>
      </c:lineChart>
      <c:dateAx>
        <c:axId val="281695776"/>
        <c:scaling>
          <c:orientation val="minMax"/>
        </c:scaling>
        <c:delete val="1"/>
        <c:axPos val="b"/>
        <c:numFmt formatCode="ge" sourceLinked="1"/>
        <c:majorTickMark val="none"/>
        <c:minorTickMark val="none"/>
        <c:tickLblPos val="none"/>
        <c:crossAx val="281697736"/>
        <c:crosses val="autoZero"/>
        <c:auto val="1"/>
        <c:lblOffset val="100"/>
        <c:baseTimeUnit val="years"/>
      </c:dateAx>
      <c:valAx>
        <c:axId val="28169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17.809999999999999</c:v>
                </c:pt>
                <c:pt idx="1">
                  <c:v>16.16</c:v>
                </c:pt>
                <c:pt idx="2">
                  <c:v>17.82</c:v>
                </c:pt>
                <c:pt idx="3">
                  <c:v>16.2</c:v>
                </c:pt>
                <c:pt idx="4">
                  <c:v>17.54</c:v>
                </c:pt>
              </c:numCache>
            </c:numRef>
          </c:val>
        </c:ser>
        <c:dLbls>
          <c:showLegendKey val="0"/>
          <c:showVal val="0"/>
          <c:showCatName val="0"/>
          <c:showSerName val="0"/>
          <c:showPercent val="0"/>
          <c:showBubbleSize val="0"/>
        </c:dLbls>
        <c:gapWidth val="150"/>
        <c:axId val="281747008"/>
        <c:axId val="28174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281747008"/>
        <c:axId val="281747400"/>
      </c:lineChart>
      <c:dateAx>
        <c:axId val="281747008"/>
        <c:scaling>
          <c:orientation val="minMax"/>
        </c:scaling>
        <c:delete val="1"/>
        <c:axPos val="b"/>
        <c:numFmt formatCode="ge" sourceLinked="1"/>
        <c:majorTickMark val="none"/>
        <c:minorTickMark val="none"/>
        <c:tickLblPos val="none"/>
        <c:crossAx val="281747400"/>
        <c:crosses val="autoZero"/>
        <c:auto val="1"/>
        <c:lblOffset val="100"/>
        <c:baseTimeUnit val="years"/>
      </c:dateAx>
      <c:valAx>
        <c:axId val="28174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723.42</c:v>
                </c:pt>
                <c:pt idx="1">
                  <c:v>799.27</c:v>
                </c:pt>
                <c:pt idx="2">
                  <c:v>711.21</c:v>
                </c:pt>
                <c:pt idx="3">
                  <c:v>816.71</c:v>
                </c:pt>
                <c:pt idx="4">
                  <c:v>779.33</c:v>
                </c:pt>
              </c:numCache>
            </c:numRef>
          </c:val>
        </c:ser>
        <c:dLbls>
          <c:showLegendKey val="0"/>
          <c:showVal val="0"/>
          <c:showCatName val="0"/>
          <c:showSerName val="0"/>
          <c:showPercent val="0"/>
          <c:showBubbleSize val="0"/>
        </c:dLbls>
        <c:gapWidth val="150"/>
        <c:axId val="281748968"/>
        <c:axId val="2817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281748968"/>
        <c:axId val="281749360"/>
      </c:lineChart>
      <c:dateAx>
        <c:axId val="281748968"/>
        <c:scaling>
          <c:orientation val="minMax"/>
        </c:scaling>
        <c:delete val="1"/>
        <c:axPos val="b"/>
        <c:numFmt formatCode="ge" sourceLinked="1"/>
        <c:majorTickMark val="none"/>
        <c:minorTickMark val="none"/>
        <c:tickLblPos val="none"/>
        <c:crossAx val="281749360"/>
        <c:crosses val="autoZero"/>
        <c:auto val="1"/>
        <c:lblOffset val="100"/>
        <c:baseTimeUnit val="years"/>
      </c:dateAx>
      <c:valAx>
        <c:axId val="2817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7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45.28</c:v>
                </c:pt>
                <c:pt idx="1">
                  <c:v>46.89</c:v>
                </c:pt>
                <c:pt idx="2">
                  <c:v>25.14</c:v>
                </c:pt>
                <c:pt idx="3">
                  <c:v>25.75</c:v>
                </c:pt>
                <c:pt idx="4">
                  <c:v>26.75</c:v>
                </c:pt>
              </c:numCache>
            </c:numRef>
          </c:val>
        </c:ser>
        <c:dLbls>
          <c:showLegendKey val="0"/>
          <c:showVal val="0"/>
          <c:showCatName val="0"/>
          <c:showSerName val="0"/>
          <c:showPercent val="0"/>
          <c:showBubbleSize val="0"/>
        </c:dLbls>
        <c:gapWidth val="150"/>
        <c:axId val="281994592"/>
        <c:axId val="28199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281994592"/>
        <c:axId val="281994984"/>
      </c:lineChart>
      <c:dateAx>
        <c:axId val="281994592"/>
        <c:scaling>
          <c:orientation val="minMax"/>
        </c:scaling>
        <c:delete val="1"/>
        <c:axPos val="b"/>
        <c:numFmt formatCode="ge" sourceLinked="1"/>
        <c:majorTickMark val="none"/>
        <c:minorTickMark val="none"/>
        <c:tickLblPos val="none"/>
        <c:crossAx val="281994984"/>
        <c:crosses val="autoZero"/>
        <c:auto val="1"/>
        <c:lblOffset val="100"/>
        <c:baseTimeUnit val="years"/>
      </c:dateAx>
      <c:valAx>
        <c:axId val="2819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50.19</c:v>
                </c:pt>
                <c:pt idx="1">
                  <c:v>51.7</c:v>
                </c:pt>
                <c:pt idx="2">
                  <c:v>54.74</c:v>
                </c:pt>
                <c:pt idx="3">
                  <c:v>58.64</c:v>
                </c:pt>
                <c:pt idx="4">
                  <c:v>58.31</c:v>
                </c:pt>
              </c:numCache>
            </c:numRef>
          </c:val>
        </c:ser>
        <c:dLbls>
          <c:showLegendKey val="0"/>
          <c:showVal val="0"/>
          <c:showCatName val="0"/>
          <c:showSerName val="0"/>
          <c:showPercent val="0"/>
          <c:showBubbleSize val="0"/>
        </c:dLbls>
        <c:gapWidth val="150"/>
        <c:axId val="281996160"/>
        <c:axId val="28199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81996160"/>
        <c:axId val="281996552"/>
      </c:lineChart>
      <c:dateAx>
        <c:axId val="281996160"/>
        <c:scaling>
          <c:orientation val="minMax"/>
        </c:scaling>
        <c:delete val="1"/>
        <c:axPos val="b"/>
        <c:numFmt formatCode="ge" sourceLinked="1"/>
        <c:majorTickMark val="none"/>
        <c:minorTickMark val="none"/>
        <c:tickLblPos val="none"/>
        <c:crossAx val="281996552"/>
        <c:crosses val="autoZero"/>
        <c:auto val="1"/>
        <c:lblOffset val="100"/>
        <c:baseTimeUnit val="years"/>
      </c:dateAx>
      <c:valAx>
        <c:axId val="28199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18550</v>
      </c>
      <c r="AM8" s="47"/>
      <c r="AN8" s="47"/>
      <c r="AO8" s="47"/>
      <c r="AP8" s="47"/>
      <c r="AQ8" s="47"/>
      <c r="AR8" s="47"/>
      <c r="AS8" s="47"/>
      <c r="AT8" s="43">
        <f>データ!S6</f>
        <v>326.5</v>
      </c>
      <c r="AU8" s="43"/>
      <c r="AV8" s="43"/>
      <c r="AW8" s="43"/>
      <c r="AX8" s="43"/>
      <c r="AY8" s="43"/>
      <c r="AZ8" s="43"/>
      <c r="BA8" s="43"/>
      <c r="BB8" s="43">
        <f>データ!T6</f>
        <v>56.81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38.659999999999997</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7124</v>
      </c>
      <c r="AM10" s="47"/>
      <c r="AN10" s="47"/>
      <c r="AO10" s="47"/>
      <c r="AP10" s="47"/>
      <c r="AQ10" s="47"/>
      <c r="AR10" s="47"/>
      <c r="AS10" s="47"/>
      <c r="AT10" s="43">
        <f>データ!V6</f>
        <v>3.76</v>
      </c>
      <c r="AU10" s="43"/>
      <c r="AV10" s="43"/>
      <c r="AW10" s="43"/>
      <c r="AX10" s="43"/>
      <c r="AY10" s="43"/>
      <c r="AZ10" s="43"/>
      <c r="BA10" s="43"/>
      <c r="BB10" s="43">
        <f>データ!W6</f>
        <v>1894.68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24082</v>
      </c>
      <c r="D6" s="31">
        <f t="shared" si="3"/>
        <v>47</v>
      </c>
      <c r="E6" s="31">
        <f t="shared" si="3"/>
        <v>17</v>
      </c>
      <c r="F6" s="31">
        <f t="shared" si="3"/>
        <v>1</v>
      </c>
      <c r="G6" s="31">
        <f t="shared" si="3"/>
        <v>0</v>
      </c>
      <c r="H6" s="31" t="str">
        <f t="shared" si="3"/>
        <v>青森県　東北町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38.659999999999997</v>
      </c>
      <c r="P6" s="32">
        <f t="shared" si="3"/>
        <v>100</v>
      </c>
      <c r="Q6" s="32">
        <f t="shared" si="3"/>
        <v>2592</v>
      </c>
      <c r="R6" s="32">
        <f t="shared" si="3"/>
        <v>18550</v>
      </c>
      <c r="S6" s="32">
        <f t="shared" si="3"/>
        <v>326.5</v>
      </c>
      <c r="T6" s="32">
        <f t="shared" si="3"/>
        <v>56.81</v>
      </c>
      <c r="U6" s="32">
        <f t="shared" si="3"/>
        <v>7124</v>
      </c>
      <c r="V6" s="32">
        <f t="shared" si="3"/>
        <v>3.76</v>
      </c>
      <c r="W6" s="32">
        <f t="shared" si="3"/>
        <v>1894.68</v>
      </c>
      <c r="X6" s="33">
        <f>IF(X7="",NA(),X7)</f>
        <v>33.01</v>
      </c>
      <c r="Y6" s="33">
        <f t="shared" ref="Y6:AG6" si="4">IF(Y7="",NA(),Y7)</f>
        <v>30.34</v>
      </c>
      <c r="Z6" s="33">
        <f t="shared" si="4"/>
        <v>35.82</v>
      </c>
      <c r="AA6" s="33">
        <f t="shared" si="4"/>
        <v>33.32</v>
      </c>
      <c r="AB6" s="33">
        <f t="shared" si="4"/>
        <v>29.66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7257.22</v>
      </c>
      <c r="BF6" s="33">
        <f t="shared" ref="BF6:BN6" si="7">IF(BF7="",NA(),BF7)</f>
        <v>7477.26</v>
      </c>
      <c r="BG6" s="33">
        <f t="shared" si="7"/>
        <v>7225.51</v>
      </c>
      <c r="BH6" s="33">
        <f t="shared" si="7"/>
        <v>6541.27</v>
      </c>
      <c r="BI6" s="33">
        <f t="shared" si="7"/>
        <v>6648.72</v>
      </c>
      <c r="BJ6" s="33">
        <f t="shared" si="7"/>
        <v>1734.34</v>
      </c>
      <c r="BK6" s="33">
        <f t="shared" si="7"/>
        <v>1791.46</v>
      </c>
      <c r="BL6" s="33">
        <f t="shared" si="7"/>
        <v>1826.49</v>
      </c>
      <c r="BM6" s="33">
        <f t="shared" si="7"/>
        <v>1696.96</v>
      </c>
      <c r="BN6" s="33">
        <f t="shared" si="7"/>
        <v>1824.34</v>
      </c>
      <c r="BO6" s="32" t="str">
        <f>IF(BO7="","",IF(BO7="-","【-】","【"&amp;SUBSTITUTE(TEXT(BO7,"#,##0.00"),"-","△")&amp;"】"))</f>
        <v>【763.62】</v>
      </c>
      <c r="BP6" s="33">
        <f>IF(BP7="",NA(),BP7)</f>
        <v>17.809999999999999</v>
      </c>
      <c r="BQ6" s="33">
        <f t="shared" ref="BQ6:BY6" si="8">IF(BQ7="",NA(),BQ7)</f>
        <v>16.16</v>
      </c>
      <c r="BR6" s="33">
        <f t="shared" si="8"/>
        <v>17.82</v>
      </c>
      <c r="BS6" s="33">
        <f t="shared" si="8"/>
        <v>16.2</v>
      </c>
      <c r="BT6" s="33">
        <f t="shared" si="8"/>
        <v>17.54</v>
      </c>
      <c r="BU6" s="33">
        <f t="shared" si="8"/>
        <v>55.91</v>
      </c>
      <c r="BV6" s="33">
        <f t="shared" si="8"/>
        <v>51.28</v>
      </c>
      <c r="BW6" s="33">
        <f t="shared" si="8"/>
        <v>48</v>
      </c>
      <c r="BX6" s="33">
        <f t="shared" si="8"/>
        <v>47.23</v>
      </c>
      <c r="BY6" s="33">
        <f t="shared" si="8"/>
        <v>54.16</v>
      </c>
      <c r="BZ6" s="32" t="str">
        <f>IF(BZ7="","",IF(BZ7="-","【-】","【"&amp;SUBSTITUTE(TEXT(BZ7,"#,##0.00"),"-","△")&amp;"】"))</f>
        <v>【98.53】</v>
      </c>
      <c r="CA6" s="33">
        <f>IF(CA7="",NA(),CA7)</f>
        <v>723.42</v>
      </c>
      <c r="CB6" s="33">
        <f t="shared" ref="CB6:CJ6" si="9">IF(CB7="",NA(),CB7)</f>
        <v>799.27</v>
      </c>
      <c r="CC6" s="33">
        <f t="shared" si="9"/>
        <v>711.21</v>
      </c>
      <c r="CD6" s="33">
        <f t="shared" si="9"/>
        <v>816.71</v>
      </c>
      <c r="CE6" s="33">
        <f t="shared" si="9"/>
        <v>779.33</v>
      </c>
      <c r="CF6" s="33">
        <f t="shared" si="9"/>
        <v>284.98</v>
      </c>
      <c r="CG6" s="33">
        <f t="shared" si="9"/>
        <v>311.81</v>
      </c>
      <c r="CH6" s="33">
        <f t="shared" si="9"/>
        <v>334.37</v>
      </c>
      <c r="CI6" s="33">
        <f t="shared" si="9"/>
        <v>351.41</v>
      </c>
      <c r="CJ6" s="33">
        <f t="shared" si="9"/>
        <v>307.56</v>
      </c>
      <c r="CK6" s="32" t="str">
        <f>IF(CK7="","",IF(CK7="-","【-】","【"&amp;SUBSTITUTE(TEXT(CK7,"#,##0.00"),"-","△")&amp;"】"))</f>
        <v>【139.70】</v>
      </c>
      <c r="CL6" s="33">
        <f>IF(CL7="",NA(),CL7)</f>
        <v>45.28</v>
      </c>
      <c r="CM6" s="33">
        <f t="shared" ref="CM6:CU6" si="10">IF(CM7="",NA(),CM7)</f>
        <v>46.89</v>
      </c>
      <c r="CN6" s="33">
        <f t="shared" si="10"/>
        <v>25.14</v>
      </c>
      <c r="CO6" s="33">
        <f t="shared" si="10"/>
        <v>25.75</v>
      </c>
      <c r="CP6" s="33">
        <f t="shared" si="10"/>
        <v>26.75</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50.19</v>
      </c>
      <c r="CX6" s="33">
        <f t="shared" ref="CX6:DF6" si="11">IF(CX7="",NA(),CX7)</f>
        <v>51.7</v>
      </c>
      <c r="CY6" s="33">
        <f t="shared" si="11"/>
        <v>54.74</v>
      </c>
      <c r="CZ6" s="33">
        <f t="shared" si="11"/>
        <v>58.64</v>
      </c>
      <c r="DA6" s="33">
        <f t="shared" si="11"/>
        <v>58.31</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24082</v>
      </c>
      <c r="D7" s="35">
        <v>47</v>
      </c>
      <c r="E7" s="35">
        <v>17</v>
      </c>
      <c r="F7" s="35">
        <v>1</v>
      </c>
      <c r="G7" s="35">
        <v>0</v>
      </c>
      <c r="H7" s="35" t="s">
        <v>96</v>
      </c>
      <c r="I7" s="35" t="s">
        <v>97</v>
      </c>
      <c r="J7" s="35" t="s">
        <v>98</v>
      </c>
      <c r="K7" s="35" t="s">
        <v>99</v>
      </c>
      <c r="L7" s="35" t="s">
        <v>100</v>
      </c>
      <c r="M7" s="36" t="s">
        <v>101</v>
      </c>
      <c r="N7" s="36" t="s">
        <v>102</v>
      </c>
      <c r="O7" s="36">
        <v>38.659999999999997</v>
      </c>
      <c r="P7" s="36">
        <v>100</v>
      </c>
      <c r="Q7" s="36">
        <v>2592</v>
      </c>
      <c r="R7" s="36">
        <v>18550</v>
      </c>
      <c r="S7" s="36">
        <v>326.5</v>
      </c>
      <c r="T7" s="36">
        <v>56.81</v>
      </c>
      <c r="U7" s="36">
        <v>7124</v>
      </c>
      <c r="V7" s="36">
        <v>3.76</v>
      </c>
      <c r="W7" s="36">
        <v>1894.68</v>
      </c>
      <c r="X7" s="36">
        <v>33.01</v>
      </c>
      <c r="Y7" s="36">
        <v>30.34</v>
      </c>
      <c r="Z7" s="36">
        <v>35.82</v>
      </c>
      <c r="AA7" s="36">
        <v>33.32</v>
      </c>
      <c r="AB7" s="36">
        <v>29.66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7257.22</v>
      </c>
      <c r="BF7" s="36">
        <v>7477.26</v>
      </c>
      <c r="BG7" s="36">
        <v>7225.51</v>
      </c>
      <c r="BH7" s="36">
        <v>6541.27</v>
      </c>
      <c r="BI7" s="36">
        <v>6648.72</v>
      </c>
      <c r="BJ7" s="36">
        <v>1734.34</v>
      </c>
      <c r="BK7" s="36">
        <v>1791.46</v>
      </c>
      <c r="BL7" s="36">
        <v>1826.49</v>
      </c>
      <c r="BM7" s="36">
        <v>1696.96</v>
      </c>
      <c r="BN7" s="36">
        <v>1824.34</v>
      </c>
      <c r="BO7" s="36">
        <v>763.62</v>
      </c>
      <c r="BP7" s="36">
        <v>17.809999999999999</v>
      </c>
      <c r="BQ7" s="36">
        <v>16.16</v>
      </c>
      <c r="BR7" s="36">
        <v>17.82</v>
      </c>
      <c r="BS7" s="36">
        <v>16.2</v>
      </c>
      <c r="BT7" s="36">
        <v>17.54</v>
      </c>
      <c r="BU7" s="36">
        <v>55.91</v>
      </c>
      <c r="BV7" s="36">
        <v>51.28</v>
      </c>
      <c r="BW7" s="36">
        <v>48</v>
      </c>
      <c r="BX7" s="36">
        <v>47.23</v>
      </c>
      <c r="BY7" s="36">
        <v>54.16</v>
      </c>
      <c r="BZ7" s="36">
        <v>98.53</v>
      </c>
      <c r="CA7" s="36">
        <v>723.42</v>
      </c>
      <c r="CB7" s="36">
        <v>799.27</v>
      </c>
      <c r="CC7" s="36">
        <v>711.21</v>
      </c>
      <c r="CD7" s="36">
        <v>816.71</v>
      </c>
      <c r="CE7" s="36">
        <v>779.33</v>
      </c>
      <c r="CF7" s="36">
        <v>284.98</v>
      </c>
      <c r="CG7" s="36">
        <v>311.81</v>
      </c>
      <c r="CH7" s="36">
        <v>334.37</v>
      </c>
      <c r="CI7" s="36">
        <v>351.41</v>
      </c>
      <c r="CJ7" s="36">
        <v>307.56</v>
      </c>
      <c r="CK7" s="36">
        <v>139.69999999999999</v>
      </c>
      <c r="CL7" s="36">
        <v>45.28</v>
      </c>
      <c r="CM7" s="36">
        <v>46.89</v>
      </c>
      <c r="CN7" s="36">
        <v>25.14</v>
      </c>
      <c r="CO7" s="36">
        <v>25.75</v>
      </c>
      <c r="CP7" s="36">
        <v>26.75</v>
      </c>
      <c r="CQ7" s="36">
        <v>41.48</v>
      </c>
      <c r="CR7" s="36">
        <v>41.95</v>
      </c>
      <c r="CS7" s="36">
        <v>40.71</v>
      </c>
      <c r="CT7" s="36">
        <v>43.53</v>
      </c>
      <c r="CU7" s="36">
        <v>39.869999999999997</v>
      </c>
      <c r="CV7" s="36">
        <v>60.01</v>
      </c>
      <c r="CW7" s="36">
        <v>50.19</v>
      </c>
      <c r="CX7" s="36">
        <v>51.7</v>
      </c>
      <c r="CY7" s="36">
        <v>54.74</v>
      </c>
      <c r="CZ7" s="36">
        <v>58.64</v>
      </c>
      <c r="DA7" s="36">
        <v>58.31</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11107</cp:lastModifiedBy>
  <cp:lastPrinted>2017-02-14T01:35:49Z</cp:lastPrinted>
  <dcterms:created xsi:type="dcterms:W3CDTF">2017-02-08T02:44:16Z</dcterms:created>
  <dcterms:modified xsi:type="dcterms:W3CDTF">2017-02-14T01:58:14Z</dcterms:modified>
  <cp:category/>
</cp:coreProperties>
</file>