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12\部門別フォルダ\02財政課\財政関係\財政状況資料集関係\令和4年度財政状況資料集の作成及び提出について\ホームページ公表\"/>
    </mc:Choice>
  </mc:AlternateContent>
  <bookViews>
    <workbookView xWindow="0" yWindow="0" windowWidth="15360" windowHeight="7635" tabRatio="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<sst xmlns="http://schemas.openxmlformats.org/spreadsheetml/2006/main" count="1079" uniqueCount="596">
  <si>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</si>
  <si>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</si>
  <si>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</si>
  <si>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</si>
  <si>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</si>
  <si>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</si>
  <si>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</si>
  <si>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</si>
  <si>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</si>
  <si>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</si>
  <si>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</si>
  <si>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</si>
  <si>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</si>
  <si>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</si>
  <si>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</si>
  <si>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</si>
  <si>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</si>
  <si>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</si>
  <si>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</si>
  <si>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</si>
  <si>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</si>
  <si>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</si>
  <si>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</si>
  <si>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</si>
  <si>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</si>
  <si>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</si>
  <si>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</si>
  <si>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</si>
  <si>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</si>
  <si>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</si>
  <si>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</si>
  <si>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</si>
  <si>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</si>
  <si>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</si>
  <si>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</si>
  <si>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</si>
  <si>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</si>
  <si>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</si>
  <si>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</si>
  <si>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</si>
  <si>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</si>
  <si>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</si>
  <si>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</si>
  <si>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</si>
  <si>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</si>
  <si>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</si>
  <si>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</si>
  <si>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</si>
  <si>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</si>
  <si>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</si>
  <si>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</si>
  <si>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</si>
  <si>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</si>
  <si>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</si>
  <si>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</si>
  <si>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</si>
  <si>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</si>
  <si>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</si>
  <si>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</si>
  <si>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</si>
  <si>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</si>
  <si>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</si>
  <si>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</si>
  <si>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</si>
  <si>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</si>
  <si>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</si>
  <si>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</si>
  <si>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</si>
  <si>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</si>
  <si>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</si>
  <si>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</si>
  <si>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</si>
  <si>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</si>
  <si>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</si>
  <si>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</si>
  <si>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</si>
  <si>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</si>
  <si>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</si>
  <si>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</si>
  <si>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</si>
  <si>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</si>
  <si>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</si>
  <si>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</si>
  <si>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</si>
  <si>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</si>
  <si>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</si>
  <si>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</si>
  <si>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</si>
  <si>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</si>
  <si>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</si>
  <si>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</si>
  <si>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</si>
  <si>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</si>
  <si>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</si>
  <si>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</si>
  <si>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</si>
  <si>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</si>
  <si>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</si>
  <si>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</si>
  <si>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</si>
  <si>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</si>
  <si>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</si>
  <si>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</si>
  <si>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</si>
  <si>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</si>
  <si>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</si>
  <si>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</si>
  <si>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</si>
  <si>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</si>
  <si>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</si>
  <si>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</si>
  <si>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</si>
  <si>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</si>
  <si>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</si>
  <si>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</si>
  <si>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</si>
  <si>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</si>
  <si>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</si>
  <si>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</si>
  <si>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</si>
  <si>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</si>
  <si>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</si>
  <si>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</si>
  <si>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</si>
  <si>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</si>
  <si>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</si>
  <si>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</si>
  <si>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</si>
  <si>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</si>
  <si>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</si>
  <si>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</si>
  <si>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</si>
  <si>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</si>
  <si>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</si>
  <si>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</si>
  <si>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</si>
  <si>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</si>
  <si>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</si>
  <si>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</si>
  <si>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</si>
  <si>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</si>
  <si>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</si>
  <si>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</si>
  <si>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</si>
  <si>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</si>
  <si>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</si>
  <si>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</si>
  <si>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</si>
  <si>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</si>
  <si>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</si>
  <si>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</si>
  <si>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</si>
  <si>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</si>
  <si>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</si>
  <si>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</si>
  <si>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</si>
  <si>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</si>
  <si>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</si>
  <si>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</si>
  <si>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</si>
  <si>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</si>
  <si>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</si>
  <si>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</si>
  <si>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</si>
  <si>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</si>
  <si>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</si>
  <si>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</si>
  <si>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</si>
  <si>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</si>
  <si>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</si>
  <si>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</si>
  <si>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</si>
  <si>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</si>
  <si>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</si>
  <si>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</si>
  <si>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</si>
  <si>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</si>
  <si>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</si>
  <si>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</si>
  <si>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</si>
  <si>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</si>
  <si>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</si>
  <si>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</si>
  <si>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</si>
  <si>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</si>
  <si>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</si>
  <si>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</si>
  <si>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</si>
  <si>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</si>
  <si>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</si>
  <si>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</si>
  <si>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</si>
  <si>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</si>
  <si>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</si>
  <si>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</si>
  <si>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</si>
  <si>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</si>
  <si>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</si>
  <si>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</si>
  <si>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</si>
  <si>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</si>
  <si>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</si>
  <si>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</si>
  <si>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</si>
  <si>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</si>
  <si>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</si>
  <si>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</si>
  <si>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</si>
  <si>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</si>
  <si>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</si>
  <si>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</si>
  <si>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</si>
  <si>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</si>
  <si>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</si>
  <si>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</si>
  <si>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</si>
  <si>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</si>
  <si>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</si>
  <si>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</si>
  <si>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</si>
  <si>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</si>
  <si>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</si>
  <si>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</si>
  <si>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</si>
  <si>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</si>
  <si>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</si>
  <si>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</si>
  <si>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</si>
  <si>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</si>
  <si>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</si>
  <si>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</si>
  <si>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</si>
  <si>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</si>
  <si>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</si>
  <si>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</si>
  <si>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</si>
  <si>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</si>
  <si>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</si>
  <si>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</si>
  <si>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</si>
  <si>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</si>
  <si>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</si>
  <si>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</si>
  <si>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</si>
  <si>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</si>
  <si>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</si>
  <si>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</si>
  <si>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</si>
  <si>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</si>
  <si>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</si>
  <si>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</si>
  <si>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</si>
  <si>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</si>
  <si>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</si>
  <si>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</si>
  <si>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</si>
  <si>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</si>
  <si>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</si>
  <si>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</si>
  <si>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</si>
  <si>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</si>
  <si>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</si>
  <si>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</si>
  <si>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</si>
  <si>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</si>
  <si>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</si>
  <si>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</si>
  <si>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</si>
  <si>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</si>
  <si>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</si>
  <si>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</si>
  <si>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</si>
  <si>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</si>
  <si>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</si>
  <si>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</si>
  <si>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</si>
  <si>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</si>
  <si>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</si>
  <si>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</si>
  <si>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</si>
  <si>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</si>
  <si>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</si>
  <si>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</si>
  <si>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</si>
  <si>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</si>
  <si>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</si>
  <si>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</si>
  <si>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</si>
  <si>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</si>
  <si>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</si>
  <si>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</si>
  <si>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</si>
  <si>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</si>
  <si>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</si>
  <si>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</si>
  <si>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</si>
  <si>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</si>
  <si>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</si>
  <si>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</si>
  <si>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</si>
  <si>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</si>
  <si>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</si>
  <si>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</si>
  <si>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</si>
  <si>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</si>
  <si>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</si>
  <si>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</si>
  <si>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</si>
  <si>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</si>
  <si>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</si>
  <si>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</si>
  <si>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</si>
  <si>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</si>
  <si>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</si>
  <si>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</si>
  <si>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</si>
  <si>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</si>
  <si>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</si>
  <si>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</si>
  <si>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</si>
  <si>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</si>
  <si>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</si>
  <si>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</si>
  <si>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</si>
  <si>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</si>
  <si>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</si>
  <si>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</si>
  <si>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</si>
  <si>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</si>
  <si>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</si>
  <si>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</si>
  <si>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</si>
  <si>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</si>
  <si>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</si>
  <si>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</si>
  <si>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</si>
  <si>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</si>
  <si>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</si>
  <si>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</si>
  <si>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</si>
  <si>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</si>
  <si>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</si>
  <si>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</si>
  <si>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</si>
  <si>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</si>
  <si>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</si>
  <si>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</si>
  <si>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</si>
  <si>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</si>
  <si>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</si>
  <si>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</si>
  <si>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</si>
  <si>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</si>
  <si>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</si>
  <si>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</si>
  <si>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</si>
  <si>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</si>
  <si>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</si>
  <si>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</si>
  <si>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</si>
  <si>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</si>
  <si>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</si>
  <si>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</si>
  <si>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</si>
  <si>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</si>
  <si>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</si>
  <si>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</si>
  <si>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</si>
  <si>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</si>
  <si>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</si>
  <si>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</si>
  <si>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</si>
  <si>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</si>
  <si>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</si>
  <si>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</si>
  <si>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</si>
  <si>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</si>
  <si>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</si>
  <si>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</si>
  <si>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</si>
  <si>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</si>
  <si>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</si>
  <si>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</si>
  <si>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</si>
  <si>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</si>
  <si>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</si>
  <si>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</si>
  <si>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</si>
  <si>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</si>
  <si>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</si>
  <si>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</si>
  <si>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</si>
  <si>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</si>
  <si>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</si>
  <si>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</si>
  <si>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</si>
  <si>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</si>
  <si>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</si>
  <si>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</si>
  <si>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</si>
  <si>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</si>
  <si>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</si>
  <si>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</si>
  <si>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</si>
  <si>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</si>
  <si>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</si>
  <si>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</si>
  <si>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</si>
  <si>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</si>
  <si>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</si>
  <si>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</si>
  <si>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</si>
  <si>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</si>
  <si>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</si>
  <si>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</si>
  <si>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</si>
  <si>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</si>
  <si>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</si>
  <si>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</si>
  <si>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</si>
  <si>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</si>
  <si>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</si>
  <si>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</si>
  <si>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</si>
  <si>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</si>
  <si>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</si>
  <si>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</si>
  <si>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</si>
  <si>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</si>
  <si>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</si>
  <si>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</si>
  <si>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</si>
  <si>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</si>
  <si>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</si>
  <si>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</si>
  <si>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</si>
  <si>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</si>
  <si>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</si>
  <si>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</si>
  <si>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</si>
  <si>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</si>
  <si>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</si>
  <si>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</si>
  <si>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</si>
  <si>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</si>
  <si>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</si>
  <si>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</si>
  <si>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</si>
  <si>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</si>
  <si>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</si>
  <si>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</si>
  <si>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</si>
  <si>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</si>
  <si>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</si>
  <si>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</si>
  <si>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</si>
  <si>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</si>
  <si>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</si>
  <si>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</si>
  <si>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</si>
  <si>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</si>
  <si>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</si>
  <si>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</si>
  <si>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</si>
  <si>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</si>
  <si>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</si>
  <si>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</si>
  <si>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</si>
  <si>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</si>
  <si>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</si>
  <si>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</si>
  <si>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</si>
  <si>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</si>
  <si>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</si>
  <si>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</si>
  <si>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</si>
  <si>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</si>
  <si>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</si>
  <si>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</si>
  <si>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</si>
  <si>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</si>
  <si>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</si>
  <si>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</si>
  <si>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</si>
  <si>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</si>
  <si>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</si>
  <si>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</si>
  <si>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</si>
  <si>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</si>
  <si>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</si>
  <si>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</si>
  <si>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</si>
  <si>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</si>
  <si>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</si>
  <si>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</si>
  <si>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</si>
  <si>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</si>
  <si>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</si>
  <si>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</si>
  <si>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</si>
  <si>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</si>
  <si>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</si>
  <si>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</si>
  <si>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</si>
  <si>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</si>
  <si>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</si>
  <si>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</si>
  <si>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</si>
  <si>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</si>
  <si>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</si>
  <si>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</si>
  <si>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</si>
  <si>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</si>
  <si>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</si>
  <si>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</si>
  <si>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</si>
  <si>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</si>
  <si>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</si>
  <si>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</si>
  <si>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</si>
  <si>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</si>
  <si>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</si>
  <si>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</si>
  <si>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</si>
  <si>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</si>
  <si>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</si>
  <si>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</si>
  <si>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</si>
  <si>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</si>
  <si>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</si>
  <si>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</si>
  <si>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</si>
  <si>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</si>
  <si>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</si>
  <si>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</si>
  <si>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</si>
  <si>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</si>
  <si>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</si>
  <si>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</si>
  <si>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</si>
  <si>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</si>
  <si>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</si>
  <si>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</si>
  <si>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</si>
  <si>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</si>
  <si>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</si>
  <si>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</si>
  <si>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</si>
  <si>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</si>
  <si>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</si>
  <si>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</si>
  <si>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</si>
  <si>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</si>
  <si>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</si>
  <si>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</si>
  <si>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</si>
  <si>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</si>
  <si>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</si>
  <si>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</si>
  <si>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</si>
  <si>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</si>
  <si>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1.26</t>
  </si>
  <si>
    <t>▲ 3.38</t>
  </si>
  <si>
    <t>▲ 1.67</t>
  </si>
  <si>
    <t>▲ 3.33</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</si>
  <si>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</si>
  <si>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</si>
  <si>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</si>
  <si>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</si>
  <si>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</si>
  <si>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</si>
  <si>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</si>
  <si>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</si>
  <si>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</si>
  <si>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</si>
  <si>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</si>
  <si>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</si>
  <si>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</si>
  <si>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</si>
  <si>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</si>
  <si>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</si>
  <si>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</si>
  <si>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</si>
  <si>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</si>
  <si>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</si>
  <si>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</si>
  <si>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</si>
  <si>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</si>
  <si>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</si>
  <si>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</si>
  <si>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</si>
  <si>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公共施設等整備基金</t>
    <phoneticPr fontId="5"/>
  </si>
  <si>
    <t>合併振興基金</t>
    <phoneticPr fontId="2"/>
  </si>
  <si>
    <t>ふるさと再生基金</t>
    <phoneticPr fontId="2"/>
  </si>
  <si>
    <t>学校給食費給付金交付事業基金</t>
    <phoneticPr fontId="2"/>
  </si>
  <si>
    <t>過疎地域持続的発展特別事業基金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</si>
</sst>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xmlns:c16r2="http://schemas.microsoft.com/office/drawing/2015/06/chart">
            <c:ext xmlns:c16="http://schemas.microsoft.com/office/drawing/2014/chart" uri="{C3380CC4-5D6E-409C-BE32-E72D297353CC}">
              <c16:uniqueId val="{00000000-74C2-4A7A-9CBE-2C08C2047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193902</c:v>
                </c:pt>
                <c:pt idx="1">
                  <c:v>118863</c:v>
                </c:pt>
                <c:pt idx="2">
                  <c:v>109875</c:v>
                </c:pt>
                <c:pt idx="3">
                  <c:v>69636</c:v>
                </c:pt>
                <c:pt idx="4">
                  <c:v>85118</c:v>
                </c:pt>
              </c:numCache>
            </c:numRef>
          </c:val>
          <c:smooth val="0"/>
          <c:extLst xmlns:c16r2="http://schemas.microsoft.com/office/drawing/2015/06/chart">
            <c:ext xmlns:c16="http://schemas.microsoft.com/office/drawing/2014/chart" uri="{C3380CC4-5D6E-409C-BE32-E72D297353CC}">
              <c16:uniqueId val="{00000001-74C2-4A7A-9CBE-2C08C2047E2F}"/>
            </c:ext>
          </c:extLst>
        </c:ser>
        <c:dLbls>
          <c:showLegendKey val="0"/>
          <c:showVal val="0"/>
          <c:showCatName val="0"/>
          <c:showSerName val="0"/>
          <c:showPercent val="0"/>
          <c:showBubbleSize val="0"/>
        </c:dLbls>
        <c:marker val="1"/>
        <c:smooth val="0"/>
        <c:axId val="352339888"/>
        <c:axId val="352339496"/>
      </c:lineChart>
      <c:catAx>
        <c:axId val="35233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39496"/>
        <c:crosses val="autoZero"/>
        <c:auto val="1"/>
        <c:lblAlgn val="ctr"/>
        <c:lblOffset val="100"/>
        <c:tickLblSkip val="1"/>
        <c:tickMarkSkip val="1"/>
        <c:noMultiLvlLbl val="0"/>
      </c:catAx>
      <c:valAx>
        <c:axId val="3523394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3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3.84</c:v>
                </c:pt>
                <c:pt idx="1">
                  <c:v>4.47</c:v>
                </c:pt>
                <c:pt idx="2">
                  <c:v>5.55</c:v>
                </c:pt>
                <c:pt idx="3">
                  <c:v>5.64</c:v>
                </c:pt>
                <c:pt idx="4">
                  <c:v>6.75</c:v>
                </c:pt>
              </c:numCache>
            </c:numRef>
          </c:val>
          <c:extLst xmlns:c16r2="http://schemas.microsoft.com/office/drawing/2015/06/chart">
            <c:ext xmlns:c16="http://schemas.microsoft.com/office/drawing/2014/chart" uri="{C3380CC4-5D6E-409C-BE32-E72D297353CC}">
              <c16:uniqueId val="{00000000-8662-420D-8ADA-548A7F9C32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20.66</c:v>
                </c:pt>
                <c:pt idx="1">
                  <c:v>19.03</c:v>
                </c:pt>
                <c:pt idx="2">
                  <c:v>21.08</c:v>
                </c:pt>
                <c:pt idx="3">
                  <c:v>20.85</c:v>
                </c:pt>
                <c:pt idx="4">
                  <c:v>20.239999999999998</c:v>
                </c:pt>
              </c:numCache>
            </c:numRef>
          </c:val>
          <c:extLst xmlns:c16r2="http://schemas.microsoft.com/office/drawing/2015/06/chart">
            <c:ext xmlns:c16="http://schemas.microsoft.com/office/drawing/2014/chart" uri="{C3380CC4-5D6E-409C-BE32-E72D297353CC}">
              <c16:uniqueId val="{00000001-8662-420D-8ADA-548A7F9C3247}"/>
            </c:ext>
          </c:extLst>
        </c:ser>
        <c:dLbls>
          <c:showLegendKey val="0"/>
          <c:showVal val="0"/>
          <c:showCatName val="0"/>
          <c:showSerName val="0"/>
          <c:showPercent val="0"/>
          <c:showBubbleSize val="0"/>
        </c:dLbls>
        <c:gapWidth val="250"/>
        <c:overlap val="100"/>
        <c:axId val="352338712"/>
        <c:axId val="35233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-3.38</c:v>
                </c:pt>
                <c:pt idx="2">
                  <c:v>0.78</c:v>
                </c:pt>
                <c:pt idx="3">
                  <c:v>-1.67</c:v>
                </c:pt>
                <c:pt idx="4">
                  <c:v>-3.33</c:v>
                </c:pt>
              </c:numCache>
            </c:numRef>
          </c:val>
          <c:smooth val="0"/>
          <c:extLst xmlns:c16r2="http://schemas.microsoft.com/office/drawing/2015/06/chart">
            <c:ext xmlns:c16="http://schemas.microsoft.com/office/drawing/2014/chart" uri="{C3380CC4-5D6E-409C-BE32-E72D297353CC}">
              <c16:uniqueId val="{00000002-8662-420D-8ADA-548A7F9C3247}"/>
            </c:ext>
          </c:extLst>
        </c:ser>
        <c:dLbls>
          <c:showLegendKey val="0"/>
          <c:showVal val="0"/>
          <c:showCatName val="0"/>
          <c:showSerName val="0"/>
          <c:showPercent val="0"/>
          <c:showBubbleSize val="0"/>
        </c:dLbls>
        <c:marker val="1"/>
        <c:smooth val="0"/>
        <c:axId val="352338712"/>
        <c:axId val="352339104"/>
      </c:lineChart>
      <c:catAx>
        <c:axId val="35233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339104"/>
        <c:crosses val="autoZero"/>
        <c:auto val="1"/>
        <c:lblAlgn val="ctr"/>
        <c:lblOffset val="100"/>
        <c:tickLblSkip val="1"/>
        <c:tickMarkSkip val="1"/>
        <c:noMultiLvlLbl val="0"/>
      </c:catAx>
      <c:valAx>
        <c:axId val="3523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3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B2-43E8-B8FC-D82FF3F0BA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B2-43E8-B8FC-D82FF3F0BAFA}"/>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9B2-43E8-B8FC-D82FF3F0BAFA}"/>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49B2-43E8-B8FC-D82FF3F0BAFA}"/>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49B2-43E8-B8FC-D82FF3F0BAFA}"/>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0.1</c:v>
                </c:pt>
                <c:pt idx="4">
                  <c:v>#N/A</c:v>
                </c:pt>
                <c:pt idx="5">
                  <c:v>0.09</c:v>
                </c:pt>
                <c:pt idx="6">
                  <c:v>#N/A</c:v>
                </c:pt>
                <c:pt idx="7">
                  <c:v>0.04</c:v>
                </c:pt>
                <c:pt idx="8">
                  <c:v>#N/A</c:v>
                </c:pt>
                <c:pt idx="9">
                  <c:v>0.1</c:v>
                </c:pt>
              </c:numCache>
            </c:numRef>
          </c:val>
          <c:extLst xmlns:c16r2="http://schemas.microsoft.com/office/drawing/2015/06/chart">
            <c:ext xmlns:c16="http://schemas.microsoft.com/office/drawing/2014/chart" uri="{C3380CC4-5D6E-409C-BE32-E72D297353CC}">
              <c16:uniqueId val="{00000005-49B2-43E8-B8FC-D82FF3F0BAFA}"/>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0.72</c:v>
                </c:pt>
                <c:pt idx="4">
                  <c:v>#N/A</c:v>
                </c:pt>
                <c:pt idx="5">
                  <c:v>0.49</c:v>
                </c:pt>
                <c:pt idx="6">
                  <c:v>#N/A</c:v>
                </c:pt>
                <c:pt idx="7">
                  <c:v>0.52</c:v>
                </c:pt>
                <c:pt idx="8">
                  <c:v>#N/A</c:v>
                </c:pt>
                <c:pt idx="9">
                  <c:v>0.28000000000000003</c:v>
                </c:pt>
              </c:numCache>
            </c:numRef>
          </c:val>
          <c:extLst xmlns:c16r2="http://schemas.microsoft.com/office/drawing/2015/06/chart">
            <c:ext xmlns:c16="http://schemas.microsoft.com/office/drawing/2014/chart" uri="{C3380CC4-5D6E-409C-BE32-E72D297353CC}">
              <c16:uniqueId val="{00000006-49B2-43E8-B8FC-D82FF3F0BAFA}"/>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1.1599999999999999</c:v>
                </c:pt>
                <c:pt idx="4">
                  <c:v>#N/A</c:v>
                </c:pt>
                <c:pt idx="5">
                  <c:v>1.28</c:v>
                </c:pt>
                <c:pt idx="6">
                  <c:v>#N/A</c:v>
                </c:pt>
                <c:pt idx="7">
                  <c:v>1.28</c:v>
                </c:pt>
                <c:pt idx="8">
                  <c:v>#N/A</c:v>
                </c:pt>
                <c:pt idx="9">
                  <c:v>1.51</c:v>
                </c:pt>
              </c:numCache>
            </c:numRef>
          </c:val>
          <c:extLst xmlns:c16r2="http://schemas.microsoft.com/office/drawing/2015/06/chart">
            <c:ext xmlns:c16="http://schemas.microsoft.com/office/drawing/2014/chart" uri="{C3380CC4-5D6E-409C-BE32-E72D297353CC}">
              <c16:uniqueId val="{00000007-49B2-43E8-B8FC-D82FF3F0BAFA}"/>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3.05</c:v>
                </c:pt>
                <c:pt idx="2">
                  <c:v>#N/A</c:v>
                </c:pt>
                <c:pt idx="3">
                  <c:v>3.16</c:v>
                </c:pt>
                <c:pt idx="4">
                  <c:v>#N/A</c:v>
                </c:pt>
                <c:pt idx="5">
                  <c:v>3.16</c:v>
                </c:pt>
                <c:pt idx="6">
                  <c:v>#N/A</c:v>
                </c:pt>
                <c:pt idx="7">
                  <c:v>3.15</c:v>
                </c:pt>
                <c:pt idx="8">
                  <c:v>#N/A</c:v>
                </c:pt>
                <c:pt idx="9">
                  <c:v>1.98</c:v>
                </c:pt>
              </c:numCache>
            </c:numRef>
          </c:val>
          <c:extLst xmlns:c16r2="http://schemas.microsoft.com/office/drawing/2015/06/chart">
            <c:ext xmlns:c16="http://schemas.microsoft.com/office/drawing/2014/chart" uri="{C3380CC4-5D6E-409C-BE32-E72D297353CC}">
              <c16:uniqueId val="{00000008-49B2-43E8-B8FC-D82FF3F0BA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3.84</c:v>
                </c:pt>
                <c:pt idx="2">
                  <c:v>#N/A</c:v>
                </c:pt>
                <c:pt idx="3">
                  <c:v>4.46</c:v>
                </c:pt>
                <c:pt idx="4">
                  <c:v>#N/A</c:v>
                </c:pt>
                <c:pt idx="5">
                  <c:v>5.54</c:v>
                </c:pt>
                <c:pt idx="6">
                  <c:v>#N/A</c:v>
                </c:pt>
                <c:pt idx="7">
                  <c:v>5.63</c:v>
                </c:pt>
                <c:pt idx="8">
                  <c:v>#N/A</c:v>
                </c:pt>
                <c:pt idx="9">
                  <c:v>6.74</c:v>
                </c:pt>
              </c:numCache>
            </c:numRef>
          </c:val>
          <c:extLst xmlns:c16r2="http://schemas.microsoft.com/office/drawing/2015/06/chart">
            <c:ext xmlns:c16="http://schemas.microsoft.com/office/drawing/2014/chart" uri="{C3380CC4-5D6E-409C-BE32-E72D297353CC}">
              <c16:uniqueId val="{00000009-49B2-43E8-B8FC-D82FF3F0BAFA}"/>
            </c:ext>
          </c:extLst>
        </c:ser>
        <c:dLbls>
          <c:showLegendKey val="0"/>
          <c:showVal val="0"/>
          <c:showCatName val="0"/>
          <c:showSerName val="0"/>
          <c:showPercent val="0"/>
          <c:showBubbleSize val="0"/>
        </c:dLbls>
        <c:gapWidth val="150"/>
        <c:overlap val="100"/>
        <c:axId val="381633656"/>
        <c:axId val="381632088"/>
      </c:barChart>
      <c:catAx>
        <c:axId val="38163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632088"/>
        <c:crosses val="autoZero"/>
        <c:auto val="1"/>
        <c:lblAlgn val="ctr"/>
        <c:lblOffset val="100"/>
        <c:tickLblSkip val="1"/>
        <c:tickMarkSkip val="1"/>
        <c:noMultiLvlLbl val="0"/>
      </c:catAx>
      <c:valAx>
        <c:axId val="38163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33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1194</c:v>
                </c:pt>
                <c:pt idx="5">
                  <c:v>1171</c:v>
                </c:pt>
                <c:pt idx="8">
                  <c:v>1171</c:v>
                </c:pt>
                <c:pt idx="11">
                  <c:v>1187</c:v>
                </c:pt>
                <c:pt idx="14">
                  <c:v>1144</c:v>
                </c:pt>
              </c:numCache>
            </c:numRef>
          </c:val>
          <c:extLst xmlns:c16r2="http://schemas.microsoft.com/office/drawing/2015/06/chart">
            <c:ext xmlns:c16="http://schemas.microsoft.com/office/drawing/2014/chart" uri="{C3380CC4-5D6E-409C-BE32-E72D297353CC}">
              <c16:uniqueId val="{00000000-5D38-4FEF-89FC-95BF3710BD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38-4FEF-89FC-95BF3710BD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5D38-4FEF-89FC-95BF3710BD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108</c:v>
                </c:pt>
                <c:pt idx="3">
                  <c:v>87</c:v>
                </c:pt>
                <c:pt idx="6">
                  <c:v>99</c:v>
                </c:pt>
                <c:pt idx="9">
                  <c:v>108</c:v>
                </c:pt>
                <c:pt idx="12">
                  <c:v>124</c:v>
                </c:pt>
              </c:numCache>
            </c:numRef>
          </c:val>
          <c:extLst xmlns:c16r2="http://schemas.microsoft.com/office/drawing/2015/06/chart">
            <c:ext xmlns:c16="http://schemas.microsoft.com/office/drawing/2014/chart" uri="{C3380CC4-5D6E-409C-BE32-E72D297353CC}">
              <c16:uniqueId val="{00000003-5D38-4FEF-89FC-95BF3710BD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398</c:v>
                </c:pt>
                <c:pt idx="3">
                  <c:v>400</c:v>
                </c:pt>
                <c:pt idx="6">
                  <c:v>408</c:v>
                </c:pt>
                <c:pt idx="9">
                  <c:v>373</c:v>
                </c:pt>
                <c:pt idx="12">
                  <c:v>386</c:v>
                </c:pt>
              </c:numCache>
            </c:numRef>
          </c:val>
          <c:extLst xmlns:c16r2="http://schemas.microsoft.com/office/drawing/2015/06/chart">
            <c:ext xmlns:c16="http://schemas.microsoft.com/office/drawing/2014/chart" uri="{C3380CC4-5D6E-409C-BE32-E72D297353CC}">
              <c16:uniqueId val="{00000004-5D38-4FEF-89FC-95BF3710BD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38-4FEF-89FC-95BF3710BD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38-4FEF-89FC-95BF3710BD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1336</c:v>
                </c:pt>
                <c:pt idx="3">
                  <c:v>1328</c:v>
                </c:pt>
                <c:pt idx="6">
                  <c:v>1335</c:v>
                </c:pt>
                <c:pt idx="9">
                  <c:v>1357</c:v>
                </c:pt>
                <c:pt idx="12">
                  <c:v>1348</c:v>
                </c:pt>
              </c:numCache>
            </c:numRef>
          </c:val>
          <c:extLst xmlns:c16r2="http://schemas.microsoft.com/office/drawing/2015/06/chart">
            <c:ext xmlns:c16="http://schemas.microsoft.com/office/drawing/2014/chart" uri="{C3380CC4-5D6E-409C-BE32-E72D297353CC}">
              <c16:uniqueId val="{00000007-5D38-4FEF-89FC-95BF3710BDEA}"/>
            </c:ext>
          </c:extLst>
        </c:ser>
        <c:dLbls>
          <c:showLegendKey val="0"/>
          <c:showVal val="0"/>
          <c:showCatName val="0"/>
          <c:showSerName val="0"/>
          <c:showPercent val="0"/>
          <c:showBubbleSize val="0"/>
        </c:dLbls>
        <c:gapWidth val="100"/>
        <c:overlap val="100"/>
        <c:axId val="381630520"/>
        <c:axId val="381636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649</c:v>
                </c:pt>
                <c:pt idx="2">
                  <c:v>#N/A</c:v>
                </c:pt>
                <c:pt idx="3">
                  <c:v>#N/A</c:v>
                </c:pt>
                <c:pt idx="4">
                  <c:v>645</c:v>
                </c:pt>
                <c:pt idx="5">
                  <c:v>#N/A</c:v>
                </c:pt>
                <c:pt idx="6">
                  <c:v>#N/A</c:v>
                </c:pt>
                <c:pt idx="7">
                  <c:v>671</c:v>
                </c:pt>
                <c:pt idx="8">
                  <c:v>#N/A</c:v>
                </c:pt>
                <c:pt idx="9">
                  <c:v>#N/A</c:v>
                </c:pt>
                <c:pt idx="10">
                  <c:v>651</c:v>
                </c:pt>
                <c:pt idx="11">
                  <c:v>#N/A</c:v>
                </c:pt>
                <c:pt idx="12">
                  <c:v>#N/A</c:v>
                </c:pt>
                <c:pt idx="13">
                  <c:v>714</c:v>
                </c:pt>
                <c:pt idx="14">
                  <c:v>#N/A</c:v>
                </c:pt>
              </c:numCache>
            </c:numRef>
          </c:val>
          <c:smooth val="0"/>
          <c:extLst xmlns:c16r2="http://schemas.microsoft.com/office/drawing/2015/06/chart">
            <c:ext xmlns:c16="http://schemas.microsoft.com/office/drawing/2014/chart" uri="{C3380CC4-5D6E-409C-BE32-E72D297353CC}">
              <c16:uniqueId val="{00000008-5D38-4FEF-89FC-95BF3710BDEA}"/>
            </c:ext>
          </c:extLst>
        </c:ser>
        <c:dLbls>
          <c:showLegendKey val="0"/>
          <c:showVal val="0"/>
          <c:showCatName val="0"/>
          <c:showSerName val="0"/>
          <c:showPercent val="0"/>
          <c:showBubbleSize val="0"/>
        </c:dLbls>
        <c:marker val="1"/>
        <c:smooth val="0"/>
        <c:axId val="381630520"/>
        <c:axId val="381636008"/>
      </c:lineChart>
      <c:catAx>
        <c:axId val="38163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636008"/>
        <c:crosses val="autoZero"/>
        <c:auto val="1"/>
        <c:lblAlgn val="ctr"/>
        <c:lblOffset val="100"/>
        <c:tickLblSkip val="1"/>
        <c:tickMarkSkip val="1"/>
        <c:noMultiLvlLbl val="0"/>
      </c:catAx>
      <c:valAx>
        <c:axId val="381636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3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13039</c:v>
                </c:pt>
                <c:pt idx="5">
                  <c:v>12007</c:v>
                </c:pt>
                <c:pt idx="8">
                  <c:v>11625</c:v>
                </c:pt>
                <c:pt idx="11">
                  <c:v>11102</c:v>
                </c:pt>
                <c:pt idx="14">
                  <c:v>10559</c:v>
                </c:pt>
              </c:numCache>
            </c:numRef>
          </c:val>
          <c:extLst xmlns:c16r2="http://schemas.microsoft.com/office/drawing/2015/06/chart">
            <c:ext xmlns:c16="http://schemas.microsoft.com/office/drawing/2014/chart" uri="{C3380CC4-5D6E-409C-BE32-E72D297353CC}">
              <c16:uniqueId val="{00000000-13AF-4F66-89E7-A231E4CD35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7</c:v>
                </c:pt>
                <c:pt idx="8">
                  <c:v>5</c:v>
                </c:pt>
                <c:pt idx="11">
                  <c:v>8</c:v>
                </c:pt>
                <c:pt idx="14">
                  <c:v>8</c:v>
                </c:pt>
              </c:numCache>
            </c:numRef>
          </c:val>
          <c:extLst xmlns:c16r2="http://schemas.microsoft.com/office/drawing/2015/06/chart">
            <c:ext xmlns:c16="http://schemas.microsoft.com/office/drawing/2014/chart" uri="{C3380CC4-5D6E-409C-BE32-E72D297353CC}">
              <c16:uniqueId val="{00000001-13AF-4F66-89E7-A231E4CD35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2242</c:v>
                </c:pt>
                <c:pt idx="5">
                  <c:v>2126</c:v>
                </c:pt>
                <c:pt idx="8">
                  <c:v>2089</c:v>
                </c:pt>
                <c:pt idx="11">
                  <c:v>2769</c:v>
                </c:pt>
                <c:pt idx="14">
                  <c:v>2866</c:v>
                </c:pt>
              </c:numCache>
            </c:numRef>
          </c:val>
          <c:extLst xmlns:c16r2="http://schemas.microsoft.com/office/drawing/2015/06/chart">
            <c:ext xmlns:c16="http://schemas.microsoft.com/office/drawing/2014/chart" uri="{C3380CC4-5D6E-409C-BE32-E72D297353CC}">
              <c16:uniqueId val="{00000002-13AF-4F66-89E7-A231E4CD35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7</c:v>
                </c:pt>
                <c:pt idx="3">
                  <c:v>6</c:v>
                </c:pt>
                <c:pt idx="6">
                  <c:v>0</c:v>
                </c:pt>
                <c:pt idx="9">
                  <c:v>16</c:v>
                </c:pt>
                <c:pt idx="12">
                  <c:v>26</c:v>
                </c:pt>
              </c:numCache>
            </c:numRef>
          </c:val>
          <c:extLst xmlns:c16r2="http://schemas.microsoft.com/office/drawing/2015/06/chart">
            <c:ext xmlns:c16="http://schemas.microsoft.com/office/drawing/2014/chart" uri="{C3380CC4-5D6E-409C-BE32-E72D297353CC}">
              <c16:uniqueId val="{00000003-13AF-4F66-89E7-A231E4CD35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AF-4F66-89E7-A231E4CD35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AF-4F66-89E7-A231E4CD35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1296</c:v>
                </c:pt>
                <c:pt idx="3">
                  <c:v>1246</c:v>
                </c:pt>
                <c:pt idx="6">
                  <c:v>1120</c:v>
                </c:pt>
                <c:pt idx="9">
                  <c:v>1096</c:v>
                </c:pt>
                <c:pt idx="12">
                  <c:v>1121</c:v>
                </c:pt>
              </c:numCache>
            </c:numRef>
          </c:val>
          <c:extLst xmlns:c16r2="http://schemas.microsoft.com/office/drawing/2015/06/chart">
            <c:ext xmlns:c16="http://schemas.microsoft.com/office/drawing/2014/chart" uri="{C3380CC4-5D6E-409C-BE32-E72D297353CC}">
              <c16:uniqueId val="{00000006-13AF-4F66-89E7-A231E4CD35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1093</c:v>
                </c:pt>
                <c:pt idx="3">
                  <c:v>1127</c:v>
                </c:pt>
                <c:pt idx="6">
                  <c:v>1409</c:v>
                </c:pt>
                <c:pt idx="9">
                  <c:v>1378</c:v>
                </c:pt>
                <c:pt idx="12">
                  <c:v>1252</c:v>
                </c:pt>
              </c:numCache>
            </c:numRef>
          </c:val>
          <c:extLst xmlns:c16r2="http://schemas.microsoft.com/office/drawing/2015/06/chart">
            <c:ext xmlns:c16="http://schemas.microsoft.com/office/drawing/2014/chart" uri="{C3380CC4-5D6E-409C-BE32-E72D297353CC}">
              <c16:uniqueId val="{00000007-13AF-4F66-89E7-A231E4CD35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5717</c:v>
                </c:pt>
                <c:pt idx="3">
                  <c:v>5743</c:v>
                </c:pt>
                <c:pt idx="6">
                  <c:v>5319</c:v>
                </c:pt>
                <c:pt idx="9">
                  <c:v>5185</c:v>
                </c:pt>
                <c:pt idx="12">
                  <c:v>5004</c:v>
                </c:pt>
              </c:numCache>
            </c:numRef>
          </c:val>
          <c:extLst xmlns:c16r2="http://schemas.microsoft.com/office/drawing/2015/06/chart">
            <c:ext xmlns:c16="http://schemas.microsoft.com/office/drawing/2014/chart" uri="{C3380CC4-5D6E-409C-BE32-E72D297353CC}">
              <c16:uniqueId val="{00000008-13AF-4F66-89E7-A231E4CD35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3AF-4F66-89E7-A231E4CD35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12935</c:v>
                </c:pt>
                <c:pt idx="3">
                  <c:v>12496</c:v>
                </c:pt>
                <c:pt idx="6">
                  <c:v>12134</c:v>
                </c:pt>
                <c:pt idx="9">
                  <c:v>11618</c:v>
                </c:pt>
                <c:pt idx="12">
                  <c:v>10930</c:v>
                </c:pt>
              </c:numCache>
            </c:numRef>
          </c:val>
          <c:extLst xmlns:c16r2="http://schemas.microsoft.com/office/drawing/2015/06/chart">
            <c:ext xmlns:c16="http://schemas.microsoft.com/office/drawing/2014/chart" uri="{C3380CC4-5D6E-409C-BE32-E72D297353CC}">
              <c16:uniqueId val="{0000000A-13AF-4F66-89E7-A231E4CD3528}"/>
            </c:ext>
          </c:extLst>
        </c:ser>
        <c:dLbls>
          <c:showLegendKey val="0"/>
          <c:showVal val="0"/>
          <c:showCatName val="0"/>
          <c:showSerName val="0"/>
          <c:showPercent val="0"/>
          <c:showBubbleSize val="0"/>
        </c:dLbls>
        <c:gapWidth val="100"/>
        <c:overlap val="100"/>
        <c:axId val="381631696"/>
        <c:axId val="381629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5737</c:v>
                </c:pt>
                <c:pt idx="2">
                  <c:v>#N/A</c:v>
                </c:pt>
                <c:pt idx="3">
                  <c:v>#N/A</c:v>
                </c:pt>
                <c:pt idx="4">
                  <c:v>6478</c:v>
                </c:pt>
                <c:pt idx="5">
                  <c:v>#N/A</c:v>
                </c:pt>
                <c:pt idx="6">
                  <c:v>#N/A</c:v>
                </c:pt>
                <c:pt idx="7">
                  <c:v>6264</c:v>
                </c:pt>
                <c:pt idx="8">
                  <c:v>#N/A</c:v>
                </c:pt>
                <c:pt idx="9">
                  <c:v>#N/A</c:v>
                </c:pt>
                <c:pt idx="10">
                  <c:v>5413</c:v>
                </c:pt>
                <c:pt idx="11">
                  <c:v>#N/A</c:v>
                </c:pt>
                <c:pt idx="12">
                  <c:v>#N/A</c:v>
                </c:pt>
                <c:pt idx="13">
                  <c:v>4899</c:v>
                </c:pt>
                <c:pt idx="14">
                  <c:v>#N/A</c:v>
                </c:pt>
              </c:numCache>
            </c:numRef>
          </c:val>
          <c:smooth val="0"/>
          <c:extLst xmlns:c16r2="http://schemas.microsoft.com/office/drawing/2015/06/chart">
            <c:ext xmlns:c16="http://schemas.microsoft.com/office/drawing/2014/chart" uri="{C3380CC4-5D6E-409C-BE32-E72D297353CC}">
              <c16:uniqueId val="{0000000B-13AF-4F66-89E7-A231E4CD3528}"/>
            </c:ext>
          </c:extLst>
        </c:ser>
        <c:dLbls>
          <c:showLegendKey val="0"/>
          <c:showVal val="0"/>
          <c:showCatName val="0"/>
          <c:showSerName val="0"/>
          <c:showPercent val="0"/>
          <c:showBubbleSize val="0"/>
        </c:dLbls>
        <c:marker val="1"/>
        <c:smooth val="0"/>
        <c:axId val="381631696"/>
        <c:axId val="381629736"/>
      </c:lineChart>
      <c:catAx>
        <c:axId val="38163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629736"/>
        <c:crosses val="autoZero"/>
        <c:auto val="1"/>
        <c:lblAlgn val="ctr"/>
        <c:lblOffset val="100"/>
        <c:tickLblSkip val="1"/>
        <c:tickMarkSkip val="1"/>
        <c:noMultiLvlLbl val="0"/>
      </c:catAx>
      <c:valAx>
        <c:axId val="38162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3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1437</c:v>
                </c:pt>
                <c:pt idx="1">
                  <c:v>1492</c:v>
                </c:pt>
                <c:pt idx="2">
                  <c:v>1406</c:v>
                </c:pt>
              </c:numCache>
            </c:numRef>
          </c:val>
          <c:extLst xmlns:c16r2="http://schemas.microsoft.com/office/drawing/2015/06/chart">
            <c:ext xmlns:c16="http://schemas.microsoft.com/office/drawing/2014/chart" uri="{C3380CC4-5D6E-409C-BE32-E72D297353CC}">
              <c16:uniqueId val="{00000000-6901-4F90-B985-CEE0762398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208</c:v>
                </c:pt>
                <c:pt idx="1">
                  <c:v>485</c:v>
                </c:pt>
                <c:pt idx="2">
                  <c:v>535</c:v>
                </c:pt>
              </c:numCache>
            </c:numRef>
          </c:val>
          <c:extLst xmlns:c16r2="http://schemas.microsoft.com/office/drawing/2015/06/chart">
            <c:ext xmlns:c16="http://schemas.microsoft.com/office/drawing/2014/chart" uri="{C3380CC4-5D6E-409C-BE32-E72D297353CC}">
              <c16:uniqueId val="{00000001-6901-4F90-B985-CEE0762398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1018</c:v>
                </c:pt>
                <c:pt idx="1">
                  <c:v>1313</c:v>
                </c:pt>
                <c:pt idx="2">
                  <c:v>1508</c:v>
                </c:pt>
              </c:numCache>
            </c:numRef>
          </c:val>
          <c:extLst xmlns:c16r2="http://schemas.microsoft.com/office/drawing/2015/06/chart">
            <c:ext xmlns:c16="http://schemas.microsoft.com/office/drawing/2014/chart" uri="{C3380CC4-5D6E-409C-BE32-E72D297353CC}">
              <c16:uniqueId val="{00000002-6901-4F90-B985-CEE076239861}"/>
            </c:ext>
          </c:extLst>
        </c:ser>
        <c:dLbls>
          <c:showLegendKey val="0"/>
          <c:showVal val="0"/>
          <c:showCatName val="0"/>
          <c:showSerName val="0"/>
          <c:showPercent val="0"/>
          <c:showBubbleSize val="0"/>
        </c:dLbls>
        <c:gapWidth val="120"/>
        <c:overlap val="100"/>
        <c:axId val="381631304"/>
        <c:axId val="381630912"/>
      </c:barChart>
      <c:catAx>
        <c:axId val="38163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1630912"/>
        <c:crosses val="autoZero"/>
        <c:auto val="1"/>
        <c:lblAlgn val="ctr"/>
        <c:lblOffset val="100"/>
        <c:tickLblSkip val="1"/>
        <c:tickMarkSkip val="1"/>
        <c:noMultiLvlLbl val="0"/>
      </c:catAx>
      <c:valAx>
        <c:axId val="38163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63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は、平成２１年度から実施していた繰上償還により償還のピークは過ぎたものの、今後、大型の公共事業が予定されており、新規地方債の発行が確実である。そのことからその他の投資的事業を抑制して将来的に安定した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前年度は減少したもの今年度は１３百万円増加している。下水道事業においては公営企業へ移行することから料金の改定や加入率の向上にさらに努め、今後の建設事業についても区域の精査など抜本的な見直しを行い、独立した健全な運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算入公債費は、基準財政需要額への算入分の減少などにより減少となっている。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実質公債費比率の分子については、前年度比６３百万円増加しており、上水道事業会計における公営企業の元利償還金に対する繰入金の増などにより増加したものと考えている。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建設事業の優先度を精査し、限定的に事業実施しながら、可能な限り、新規の地方債発行の抑制に努めていく必要がある。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将来負担比率の分子は前年度比５１４百万円減少している。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これは普通交付税は交付額が減少したものの、一般会計等に係る地方債現在高の減少（主に合併特例債）などにより標準財政規模が増加したことが要因となっている。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公営企業債等繰入見込額は減少したものの、公共下水道事業会計について、料金の改定や加入率の向上に努めるとともに建設事業区域の精査など抜本的な見直しにより健全化を図って行く必要がある。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地方債現在高の減少等により減少しているが今後大規模な事業が予定されていることから新規地方債の発行を可能な限り抑制するような提言が必要となってく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一般会計において、橋梁整備事業など大規模事業が予定されていることから地方債発行額は全体的に増加していくものと考えている。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引き続き、交付税措置される有利な地方債の活用及び充当可能基金も考慮しながら、これまで以上に公債費の適正化に取組み将来負担の減少に努める。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年度より増加に転じて今年度は対前年度比１５９百万円増加している。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これは減債基金の積立金やその他目的基金である過疎地域持続的発展特別事業基金などの積立金が増加したことにより増加している。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については、各年度の情勢により変動は生じるものの、大雪に伴う除排雪経費の増加など突発的な事象に対して弾力的に対応する必要があるため、ある程度の基金残高を確保する必要があり、両基金のバランスを考慮しながら歳計剰余金等を優先的に編入して基金残高の確保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の影響による歳出の減少、補助金の有効活用や普通交付税の増加、過疎地域指定に伴う過疎地域持続的発展特別事業基金の新設等の影響により、前年より増加したものの、引き続き、財政の健全化を図るため歳入の確保及び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　　　　　 ・・・住民の連帯強化及び地域振興に要する事業経費に充当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　・・・魅力あるふるさとづくりに資する事業等に充当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過疎地域持続的発展特別事業基金・・・過疎地域持続的発展特別事業（ソフト事業）に充当</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その他特定目的基金は、年度末残高が前年度比１９５百万円増加している。主な増減については、以下の通りである。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公共施設等整備基金については、公共施設の解体を考慮して積立したことにより前年度比１００百万円増加となっている。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合併振興基金については、当該年度での取崩が無かったため、前年度と同額となっている。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ふるさと再生基金については、寄付金の増に伴い前年度比２９百万円の増加となっている。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学校給食費給付金交付事業基金については、小学校・中学校の給食費給付金事業へ充当したことにより前年度比３百万円の減少となっている。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過疎地域持続的発展特別事業基金については、ソフト事業への充当及び公共施設の解体を見通して積立てたことにより前年度比２８百万円の増加となっている。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公共施設等整備基金については、老朽化による施設の取壊しや庁舎建設への充当も視野に入れ、財政状況や財政調整基金及び減債基金とのバランスも考慮しながら積立していく方向である。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幼児医療費・小学生医療費助成事業基金やがん検診基金の原資である交付金が限定的であり、医療費助成事業も含めソフト事業を継続するため今後の在り方を検討しておく必要がある。令和４年４月より過疎地域指定（全部指定）と変更され、過疎地域持続的発展特別事業（ソフト事業）に対して基金への積立を行い事業を実施することが可能となったことから、現在単独事業として行なっている中高生医療費助成事業へ過疎債（ソフト分）を充当しつつ、過疎地域持続的発展特別事業基金を有効的に活用しながら継続可能な事業実施に対応すること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財政調整基金は、年度末の基金残高が前年度比８６百万円減少している。これは、歳計剰余金も含めた積立額が取崩額を下回ったことにより年度末基金残高が減少している。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交付税の減少や自然災害など突発的な事象へ対応するため財政調整基金の積立及び確保は財政運営にとって必要不可欠な事項である。公共施設等の維持管理費（取壊し含む）の増加や一部事務組合に対する負担金の増加が懸念されるため、基金残高は減少していく見通し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基金残高の減少を鈍化させるため、引き続き、事業精査による歳出削減を図りながら持続可能かつ健全な財政の運営に努める。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減債基金は、前年度比５０百万円増加している。これは、取崩額が前年度比１４２百万円増加しているが、歳計剰余金１５０百万円を積立したことが要因である。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歳計剰余金の処分等も含め財政状況を考慮し財政調整基金とバランスをとりながら減債基金への積立を行った結果、若干ではあるが年度末残高が増加することとなった。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財政力指数は、０．０１ポイント上昇したが、県平均よりも低く類似団体平均を０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０１ポイント下回っている。町内には大規模な事業所や産業が乏しいため、法人税や償却資産も含めた固定資産税の課税状況は若干弱いものであると考えている。 また、農業・漁業の所得が回復傾向ではあるものの今後の見通しも厳しい状況である。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依然として地方交付税への依存度が高く、物価高騰などにより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務的経費も増加していることから、引き続き歳出全体の見直し及び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xdr:cNvCxnSpPr/>
      </xdr:nvCxnSpPr>
      <xdr:spPr>
        <a:xfrm flipV="1">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xdr:cNvCxnSpPr/>
      </xdr:nvCxnSpPr>
      <xdr:spPr>
        <a:xfrm>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25400</xdr:rowOff>
    </xdr:to>
    <xdr:cxnSp macro="">
      <xdr:nvCxnSpPr>
        <xdr:cNvPr id="73" name="直線コネクタ 72"/>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91" name="テキスト ボックス 90"/>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数値の増により前年比３．７％増加している。県平均よりは低いが類似団体平均を０．８％上回っている。特別会計への繰出金等も増加しており、国庫支出金や地方消費税交付金の増などの影響はあるものの、経常収支比率は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財政の硬直化は進行している状況である。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今後、少子高齢化に伴う社会福祉関係経費の増や大型公共事業等の普通建設事業費の増が見込まれることから、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132927</xdr:rowOff>
    </xdr:to>
    <xdr:cxnSp macro="">
      <xdr:nvCxnSpPr>
        <xdr:cNvPr id="130" name="直線コネクタ 129"/>
        <xdr:cNvCxnSpPr/>
      </xdr:nvCxnSpPr>
      <xdr:spPr>
        <a:xfrm>
          <a:off x="4114800" y="10465223"/>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62</xdr:row>
      <xdr:rowOff>124883</xdr:rowOff>
    </xdr:to>
    <xdr:cxnSp macro="">
      <xdr:nvCxnSpPr>
        <xdr:cNvPr id="133" name="直線コネクタ 132"/>
        <xdr:cNvCxnSpPr/>
      </xdr:nvCxnSpPr>
      <xdr:spPr>
        <a:xfrm flipV="1">
          <a:off x="3225800" y="104652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124883</xdr:rowOff>
    </xdr:to>
    <xdr:cxnSp macro="">
      <xdr:nvCxnSpPr>
        <xdr:cNvPr id="136" name="直線コネクタ 135"/>
        <xdr:cNvCxnSpPr/>
      </xdr:nvCxnSpPr>
      <xdr:spPr>
        <a:xfrm>
          <a:off x="2336800" y="106582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157056</xdr:rowOff>
    </xdr:to>
    <xdr:cxnSp macro="">
      <xdr:nvCxnSpPr>
        <xdr:cNvPr id="139" name="直線コネクタ 138"/>
        <xdr:cNvCxnSpPr/>
      </xdr:nvCxnSpPr>
      <xdr:spPr>
        <a:xfrm flipV="1">
          <a:off x="1447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49" name="楕円 148"/>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0"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1" name="楕円 150"/>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42350</xdr:rowOff>
    </xdr:from>
    <xdr:ext cx="736600" cy="259045"/>
    <xdr:sp macro="" textlink="">
      <xdr:nvSpPr>
        <xdr:cNvPr id="152" name="テキスト ボックス 151"/>
        <xdr:cNvSpPr txBox="1"/>
      </xdr:nvSpPr>
      <xdr:spPr>
        <a:xfrm>
          <a:off x="3733800" y="1050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4" name="テキスト ボックス 153"/>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5" name="楕円 154"/>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6" name="テキスト ボックス 155"/>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7" name="楕円 156"/>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8" name="テキスト ボックス 157"/>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人件費や物件費等の決算額の増加に伴い一人当たりの決算額が前年度より増加しているが、依然として類似団体平均を下回っている。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また、除雪経費を含む維持補修費が増加したことが要因として挙げられる。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今後も施設の老朽化等により維持管理費は増加することが想定されるため、今後は公共施設等総合管理計画による施設の統廃合を含めた検討が必要である。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42001</xdr:rowOff>
    </xdr:from>
    <xdr:to>
      <xdr:col>23</xdr:col>
      <xdr:colOff>133350</xdr:colOff>
      <xdr:row>82</xdr:row>
      <xdr:rowOff>136558</xdr:rowOff>
    </xdr:to>
    <xdr:cxnSp macro="">
      <xdr:nvCxnSpPr>
        <xdr:cNvPr id="193" name="直線コネクタ 192"/>
        <xdr:cNvCxnSpPr/>
      </xdr:nvCxnSpPr>
      <xdr:spPr>
        <a:xfrm>
          <a:off x="4114800" y="14100901"/>
          <a:ext cx="838200" cy="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166133</xdr:rowOff>
    </xdr:from>
    <xdr:ext cx="762000" cy="259045"/>
    <xdr:sp macro="" textlink="">
      <xdr:nvSpPr>
        <xdr:cNvPr id="194" name="人件費・物件費等の状況平均値テキスト"/>
        <xdr:cNvSpPr txBox="1"/>
      </xdr:nvSpPr>
      <xdr:spPr>
        <a:xfrm>
          <a:off x="5041900" y="1456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2098</xdr:rowOff>
    </xdr:from>
    <xdr:to>
      <xdr:col>19</xdr:col>
      <xdr:colOff>133350</xdr:colOff>
      <xdr:row>82</xdr:row>
      <xdr:rowOff>42001</xdr:rowOff>
    </xdr:to>
    <xdr:cxnSp macro="">
      <xdr:nvCxnSpPr>
        <xdr:cNvPr id="196" name="直線コネクタ 195"/>
        <xdr:cNvCxnSpPr/>
      </xdr:nvCxnSpPr>
      <xdr:spPr>
        <a:xfrm>
          <a:off x="3225800" y="14060998"/>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8" name="テキスト ボックス 197"/>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149013</xdr:rowOff>
    </xdr:from>
    <xdr:to>
      <xdr:col>15</xdr:col>
      <xdr:colOff>82550</xdr:colOff>
      <xdr:row>82</xdr:row>
      <xdr:rowOff>2098</xdr:rowOff>
    </xdr:to>
    <xdr:cxnSp macro="">
      <xdr:nvCxnSpPr>
        <xdr:cNvPr id="199" name="直線コネクタ 198"/>
        <xdr:cNvCxnSpPr/>
      </xdr:nvCxnSpPr>
      <xdr:spPr>
        <a:xfrm>
          <a:off x="2336800" y="13865013"/>
          <a:ext cx="8890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150105</xdr:rowOff>
    </xdr:from>
    <xdr:ext cx="762000" cy="259045"/>
    <xdr:sp macro="" textlink="">
      <xdr:nvSpPr>
        <xdr:cNvPr id="201" name="テキスト ボックス 200"/>
        <xdr:cNvSpPr txBox="1"/>
      </xdr:nvSpPr>
      <xdr:spPr>
        <a:xfrm>
          <a:off x="2844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149013</xdr:rowOff>
    </xdr:from>
    <xdr:to>
      <xdr:col>11</xdr:col>
      <xdr:colOff>31750</xdr:colOff>
      <xdr:row>81</xdr:row>
      <xdr:rowOff>84910</xdr:rowOff>
    </xdr:to>
    <xdr:cxnSp macro="">
      <xdr:nvCxnSpPr>
        <xdr:cNvPr id="202" name="直線コネクタ 201"/>
        <xdr:cNvCxnSpPr/>
      </xdr:nvCxnSpPr>
      <xdr:spPr>
        <a:xfrm flipV="1">
          <a:off x="1447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4" name="テキスト ボックス 203"/>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6" name="テキスト ボックス 205"/>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85758</xdr:rowOff>
    </xdr:from>
    <xdr:to>
      <xdr:col>23</xdr:col>
      <xdr:colOff>184150</xdr:colOff>
      <xdr:row>83</xdr:row>
      <xdr:rowOff>15908</xdr:rowOff>
    </xdr:to>
    <xdr:sp macro="" textlink="">
      <xdr:nvSpPr>
        <xdr:cNvPr id="212" name="楕円 211"/>
        <xdr:cNvSpPr/>
      </xdr:nvSpPr>
      <xdr:spPr>
        <a:xfrm>
          <a:off x="4902200" y="141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102285</xdr:rowOff>
    </xdr:from>
    <xdr:ext cx="762000" cy="259045"/>
    <xdr:sp macro="" textlink="">
      <xdr:nvSpPr>
        <xdr:cNvPr id="213" name="人件費・物件費等の状況該当値テキスト"/>
        <xdr:cNvSpPr txBox="1"/>
      </xdr:nvSpPr>
      <xdr:spPr>
        <a:xfrm>
          <a:off x="5041900" y="139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162651</xdr:rowOff>
    </xdr:from>
    <xdr:to>
      <xdr:col>19</xdr:col>
      <xdr:colOff>184150</xdr:colOff>
      <xdr:row>82</xdr:row>
      <xdr:rowOff>92801</xdr:rowOff>
    </xdr:to>
    <xdr:sp macro="" textlink="">
      <xdr:nvSpPr>
        <xdr:cNvPr id="214" name="楕円 213"/>
        <xdr:cNvSpPr/>
      </xdr:nvSpPr>
      <xdr:spPr>
        <a:xfrm>
          <a:off x="4064000" y="140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102978</xdr:rowOff>
    </xdr:from>
    <xdr:ext cx="736600" cy="259045"/>
    <xdr:sp macro="" textlink="">
      <xdr:nvSpPr>
        <xdr:cNvPr id="215" name="テキスト ボックス 214"/>
        <xdr:cNvSpPr txBox="1"/>
      </xdr:nvSpPr>
      <xdr:spPr>
        <a:xfrm>
          <a:off x="3733800" y="1381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122748</xdr:rowOff>
    </xdr:from>
    <xdr:to>
      <xdr:col>15</xdr:col>
      <xdr:colOff>133350</xdr:colOff>
      <xdr:row>82</xdr:row>
      <xdr:rowOff>52898</xdr:rowOff>
    </xdr:to>
    <xdr:sp macro="" textlink="">
      <xdr:nvSpPr>
        <xdr:cNvPr id="216" name="楕円 215"/>
        <xdr:cNvSpPr/>
      </xdr:nvSpPr>
      <xdr:spPr>
        <a:xfrm>
          <a:off x="31750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63075</xdr:rowOff>
    </xdr:from>
    <xdr:ext cx="762000" cy="259045"/>
    <xdr:sp macro="" textlink="">
      <xdr:nvSpPr>
        <xdr:cNvPr id="217" name="テキスト ボックス 216"/>
        <xdr:cNvSpPr txBox="1"/>
      </xdr:nvSpPr>
      <xdr:spPr>
        <a:xfrm>
          <a:off x="2844800" y="137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98213</xdr:rowOff>
    </xdr:from>
    <xdr:to>
      <xdr:col>11</xdr:col>
      <xdr:colOff>82550</xdr:colOff>
      <xdr:row>81</xdr:row>
      <xdr:rowOff>28363</xdr:rowOff>
    </xdr:to>
    <xdr:sp macro="" textlink="">
      <xdr:nvSpPr>
        <xdr:cNvPr id="218" name="楕円 217"/>
        <xdr:cNvSpPr/>
      </xdr:nvSpPr>
      <xdr:spPr>
        <a:xfrm>
          <a:off x="2286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38540</xdr:rowOff>
    </xdr:from>
    <xdr:ext cx="762000" cy="259045"/>
    <xdr:sp macro="" textlink="">
      <xdr:nvSpPr>
        <xdr:cNvPr id="219" name="テキスト ボックス 218"/>
        <xdr:cNvSpPr txBox="1"/>
      </xdr:nvSpPr>
      <xdr:spPr>
        <a:xfrm>
          <a:off x="1955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34110</xdr:rowOff>
    </xdr:from>
    <xdr:to>
      <xdr:col>7</xdr:col>
      <xdr:colOff>31750</xdr:colOff>
      <xdr:row>81</xdr:row>
      <xdr:rowOff>135710</xdr:rowOff>
    </xdr:to>
    <xdr:sp macro="" textlink="">
      <xdr:nvSpPr>
        <xdr:cNvPr id="220" name="楕円 219"/>
        <xdr:cNvSpPr/>
      </xdr:nvSpPr>
      <xdr:spPr>
        <a:xfrm>
          <a:off x="1397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145887</xdr:rowOff>
    </xdr:from>
    <xdr:ext cx="762000" cy="259045"/>
    <xdr:sp macro="" textlink="">
      <xdr:nvSpPr>
        <xdr:cNvPr id="221" name="テキスト ボックス 220"/>
        <xdr:cNvSpPr txBox="1"/>
      </xdr:nvSpPr>
      <xdr:spPr>
        <a:xfrm>
          <a:off x="1066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ラスパイレス指数は、前年度より０．８減少して９６．８となっており、、類似団体平均を１．８ポイント上回り全国的にも高い水準にある。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144780</xdr:rowOff>
    </xdr:to>
    <xdr:cxnSp macro="">
      <xdr:nvCxnSpPr>
        <xdr:cNvPr id="253" name="直線コネクタ 252"/>
        <xdr:cNvCxnSpPr/>
      </xdr:nvCxnSpPr>
      <xdr:spPr>
        <a:xfrm flipV="1">
          <a:off x="16179800" y="15039339"/>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56" name="直線コネクタ 255"/>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168911</xdr:rowOff>
    </xdr:to>
    <xdr:cxnSp macro="">
      <xdr:nvCxnSpPr>
        <xdr:cNvPr id="259" name="直線コネクタ 258"/>
        <xdr:cNvCxnSpPr/>
      </xdr:nvCxnSpPr>
      <xdr:spPr>
        <a:xfrm>
          <a:off x="14401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1" name="テキスト ボックス 260"/>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2" name="直線コネクタ 261"/>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4" name="テキスト ボックス 263"/>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6" name="テキスト ボックス 265"/>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2" name="楕円 271"/>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3"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4" name="楕円 273"/>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5" name="テキスト ボックス 274"/>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76" name="楕円 275"/>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77" name="テキスト ボックス 276"/>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１，０００人当たりの職員数は、前年度から０．２２人増の８．９６人となったが、類似団体平均を３．０１人下回っている。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これは、平成１７年４月から平成２３年３月までの期間に職員の新規採用を見送りして全体的な職員数の減少を図ったことが要因として挙げられる。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あらゆる分野で様々な事業が行われ事務事業が細分化されているが、引き続き、各種事務事業の見直しや民間委託の推進等により職員数の適正化を図るとともに、財政状況も考慮しながら必要最小限の職員補充に努め定員管理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116659</xdr:rowOff>
    </xdr:from>
    <xdr:to>
      <xdr:col>81</xdr:col>
      <xdr:colOff>44450</xdr:colOff>
      <xdr:row>58</xdr:row>
      <xdr:rowOff>154577</xdr:rowOff>
    </xdr:to>
    <xdr:cxnSp macro="">
      <xdr:nvCxnSpPr>
        <xdr:cNvPr id="318" name="直線コネクタ 317"/>
        <xdr:cNvCxnSpPr/>
      </xdr:nvCxnSpPr>
      <xdr:spPr>
        <a:xfrm>
          <a:off x="16179800" y="1006075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97699</xdr:rowOff>
    </xdr:from>
    <xdr:to>
      <xdr:col>77</xdr:col>
      <xdr:colOff>44450</xdr:colOff>
      <xdr:row>58</xdr:row>
      <xdr:rowOff>116659</xdr:rowOff>
    </xdr:to>
    <xdr:cxnSp macro="">
      <xdr:nvCxnSpPr>
        <xdr:cNvPr id="321" name="直線コネクタ 320"/>
        <xdr:cNvCxnSpPr/>
      </xdr:nvCxnSpPr>
      <xdr:spPr>
        <a:xfrm>
          <a:off x="15290800" y="1004179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63228</xdr:rowOff>
    </xdr:from>
    <xdr:to>
      <xdr:col>72</xdr:col>
      <xdr:colOff>203200</xdr:colOff>
      <xdr:row>58</xdr:row>
      <xdr:rowOff>97699</xdr:rowOff>
    </xdr:to>
    <xdr:cxnSp macro="">
      <xdr:nvCxnSpPr>
        <xdr:cNvPr id="324" name="直線コネクタ 323"/>
        <xdr:cNvCxnSpPr/>
      </xdr:nvCxnSpPr>
      <xdr:spPr>
        <a:xfrm>
          <a:off x="14401800" y="100073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63228</xdr:rowOff>
    </xdr:to>
    <xdr:cxnSp macro="">
      <xdr:nvCxnSpPr>
        <xdr:cNvPr id="327" name="直線コネクタ 326"/>
        <xdr:cNvCxnSpPr/>
      </xdr:nvCxnSpPr>
      <xdr:spPr>
        <a:xfrm>
          <a:off x="13512800" y="100056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37" name="楕円 336"/>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25054</xdr:rowOff>
    </xdr:from>
    <xdr:ext cx="762000" cy="259045"/>
    <xdr:sp macro="" textlink="">
      <xdr:nvSpPr>
        <xdr:cNvPr id="338" name="定員管理の状況該当値テキスト"/>
        <xdr:cNvSpPr txBox="1"/>
      </xdr:nvSpPr>
      <xdr:spPr>
        <a:xfrm>
          <a:off x="17106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65859</xdr:rowOff>
    </xdr:from>
    <xdr:to>
      <xdr:col>77</xdr:col>
      <xdr:colOff>95250</xdr:colOff>
      <xdr:row>58</xdr:row>
      <xdr:rowOff>167459</xdr:rowOff>
    </xdr:to>
    <xdr:sp macro="" textlink="">
      <xdr:nvSpPr>
        <xdr:cNvPr id="339" name="楕円 338"/>
        <xdr:cNvSpPr/>
      </xdr:nvSpPr>
      <xdr:spPr>
        <a:xfrm>
          <a:off x="16129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6186</xdr:rowOff>
    </xdr:from>
    <xdr:ext cx="736600" cy="259045"/>
    <xdr:sp macro="" textlink="">
      <xdr:nvSpPr>
        <xdr:cNvPr id="340" name="テキスト ボックス 339"/>
        <xdr:cNvSpPr txBox="1"/>
      </xdr:nvSpPr>
      <xdr:spPr>
        <a:xfrm>
          <a:off x="15798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46899</xdr:rowOff>
    </xdr:from>
    <xdr:to>
      <xdr:col>73</xdr:col>
      <xdr:colOff>44450</xdr:colOff>
      <xdr:row>58</xdr:row>
      <xdr:rowOff>148499</xdr:rowOff>
    </xdr:to>
    <xdr:sp macro="" textlink="">
      <xdr:nvSpPr>
        <xdr:cNvPr id="341" name="楕円 340"/>
        <xdr:cNvSpPr/>
      </xdr:nvSpPr>
      <xdr:spPr>
        <a:xfrm>
          <a:off x="15240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158676</xdr:rowOff>
    </xdr:from>
    <xdr:ext cx="762000" cy="259045"/>
    <xdr:sp macro="" textlink="">
      <xdr:nvSpPr>
        <xdr:cNvPr id="342" name="テキスト ボックス 341"/>
        <xdr:cNvSpPr txBox="1"/>
      </xdr:nvSpPr>
      <xdr:spPr>
        <a:xfrm>
          <a:off x="14909800" y="97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12428</xdr:rowOff>
    </xdr:from>
    <xdr:to>
      <xdr:col>68</xdr:col>
      <xdr:colOff>203200</xdr:colOff>
      <xdr:row>58</xdr:row>
      <xdr:rowOff>114028</xdr:rowOff>
    </xdr:to>
    <xdr:sp macro="" textlink="">
      <xdr:nvSpPr>
        <xdr:cNvPr id="343" name="楕円 342"/>
        <xdr:cNvSpPr/>
      </xdr:nvSpPr>
      <xdr:spPr>
        <a:xfrm>
          <a:off x="14351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124205</xdr:rowOff>
    </xdr:from>
    <xdr:ext cx="762000" cy="259045"/>
    <xdr:sp macro="" textlink="">
      <xdr:nvSpPr>
        <xdr:cNvPr id="344" name="テキスト ボックス 343"/>
        <xdr:cNvSpPr txBox="1"/>
      </xdr:nvSpPr>
      <xdr:spPr>
        <a:xfrm>
          <a:off x="14020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10704</xdr:rowOff>
    </xdr:from>
    <xdr:to>
      <xdr:col>64</xdr:col>
      <xdr:colOff>152400</xdr:colOff>
      <xdr:row>58</xdr:row>
      <xdr:rowOff>112304</xdr:rowOff>
    </xdr:to>
    <xdr:sp macro="" textlink="">
      <xdr:nvSpPr>
        <xdr:cNvPr id="345" name="楕円 344"/>
        <xdr:cNvSpPr/>
      </xdr:nvSpPr>
      <xdr:spPr>
        <a:xfrm>
          <a:off x="13462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122481</xdr:rowOff>
    </xdr:from>
    <xdr:ext cx="762000" cy="259045"/>
    <xdr:sp macro="" textlink="">
      <xdr:nvSpPr>
        <xdr:cNvPr id="346" name="テキスト ボックス 345"/>
        <xdr:cNvSpPr txBox="1"/>
      </xdr:nvSpPr>
      <xdr:spPr>
        <a:xfrm>
          <a:off x="13131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実質公債費比率は、前年度比０．２％贈となり、類似団体平均を３．６％上回っており高い水準にある。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旧合併特例債事業の償還は減少しているが、耐震化に伴う中学校改築事業時に発行した地方債の償還やデジタル共同受信施設改修事業時に発行した地方債の償還が増加の要因と考えている。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と新規に発行した過疎対策事業債の償還が開始されるため、これまで以上に事務事業の見直しを行い、投資的事業の縮減を図り新規地方債の発行額を抑制し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45357</xdr:rowOff>
    </xdr:from>
    <xdr:to>
      <xdr:col>81</xdr:col>
      <xdr:colOff>44450</xdr:colOff>
      <xdr:row>45</xdr:row>
      <xdr:rowOff>79828</xdr:rowOff>
    </xdr:to>
    <xdr:cxnSp macro="">
      <xdr:nvCxnSpPr>
        <xdr:cNvPr id="383" name="直線コネクタ 382"/>
        <xdr:cNvCxnSpPr/>
      </xdr:nvCxnSpPr>
      <xdr:spPr>
        <a:xfrm>
          <a:off x="16179800" y="77606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45357</xdr:rowOff>
    </xdr:from>
    <xdr:to>
      <xdr:col>77</xdr:col>
      <xdr:colOff>44450</xdr:colOff>
      <xdr:row>45</xdr:row>
      <xdr:rowOff>79828</xdr:rowOff>
    </xdr:to>
    <xdr:cxnSp macro="">
      <xdr:nvCxnSpPr>
        <xdr:cNvPr id="386" name="直線コネクタ 385"/>
        <xdr:cNvCxnSpPr/>
      </xdr:nvCxnSpPr>
      <xdr:spPr>
        <a:xfrm flipV="1">
          <a:off x="15290800" y="77606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8" name="テキスト ボックス 387"/>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79828</xdr:rowOff>
    </xdr:from>
    <xdr:to>
      <xdr:col>72</xdr:col>
      <xdr:colOff>203200</xdr:colOff>
      <xdr:row>45</xdr:row>
      <xdr:rowOff>79828</xdr:rowOff>
    </xdr:to>
    <xdr:cxnSp macro="">
      <xdr:nvCxnSpPr>
        <xdr:cNvPr id="389" name="直線コネクタ 388"/>
        <xdr:cNvCxnSpPr/>
      </xdr:nvCxnSpPr>
      <xdr:spPr>
        <a:xfrm>
          <a:off x="14401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91" name="テキスト ボックス 390"/>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113393</xdr:rowOff>
    </xdr:from>
    <xdr:to>
      <xdr:col>68</xdr:col>
      <xdr:colOff>152400</xdr:colOff>
      <xdr:row>45</xdr:row>
      <xdr:rowOff>79828</xdr:rowOff>
    </xdr:to>
    <xdr:cxnSp macro="">
      <xdr:nvCxnSpPr>
        <xdr:cNvPr id="392" name="直線コネクタ 391"/>
        <xdr:cNvCxnSpPr/>
      </xdr:nvCxnSpPr>
      <xdr:spPr>
        <a:xfrm>
          <a:off x="13512800" y="76571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4" name="テキスト ボックス 393"/>
        <xdr:cNvSpPr txBox="1"/>
      </xdr:nvSpPr>
      <xdr:spPr>
        <a:xfrm>
          <a:off x="14020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6" name="テキスト ボックス 395"/>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29028</xdr:rowOff>
    </xdr:from>
    <xdr:to>
      <xdr:col>81</xdr:col>
      <xdr:colOff>95250</xdr:colOff>
      <xdr:row>45</xdr:row>
      <xdr:rowOff>130628</xdr:rowOff>
    </xdr:to>
    <xdr:sp macro="" textlink="">
      <xdr:nvSpPr>
        <xdr:cNvPr id="402" name="楕円 401"/>
        <xdr:cNvSpPr/>
      </xdr:nvSpPr>
      <xdr:spPr>
        <a:xfrm>
          <a:off x="16967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96355</xdr:rowOff>
    </xdr:from>
    <xdr:ext cx="762000" cy="259045"/>
    <xdr:sp macro="" textlink="">
      <xdr:nvSpPr>
        <xdr:cNvPr id="403" name="公債費負担の状況該当値テキスト"/>
        <xdr:cNvSpPr txBox="1"/>
      </xdr:nvSpPr>
      <xdr:spPr>
        <a:xfrm>
          <a:off x="17106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166007</xdr:rowOff>
    </xdr:from>
    <xdr:to>
      <xdr:col>77</xdr:col>
      <xdr:colOff>95250</xdr:colOff>
      <xdr:row>45</xdr:row>
      <xdr:rowOff>96157</xdr:rowOff>
    </xdr:to>
    <xdr:sp macro="" textlink="">
      <xdr:nvSpPr>
        <xdr:cNvPr id="404" name="楕円 403"/>
        <xdr:cNvSpPr/>
      </xdr:nvSpPr>
      <xdr:spPr>
        <a:xfrm>
          <a:off x="16129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80934</xdr:rowOff>
    </xdr:from>
    <xdr:ext cx="736600" cy="259045"/>
    <xdr:sp macro="" textlink="">
      <xdr:nvSpPr>
        <xdr:cNvPr id="405" name="テキスト ボックス 404"/>
        <xdr:cNvSpPr txBox="1"/>
      </xdr:nvSpPr>
      <xdr:spPr>
        <a:xfrm>
          <a:off x="15798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29028</xdr:rowOff>
    </xdr:from>
    <xdr:to>
      <xdr:col>73</xdr:col>
      <xdr:colOff>44450</xdr:colOff>
      <xdr:row>45</xdr:row>
      <xdr:rowOff>130628</xdr:rowOff>
    </xdr:to>
    <xdr:sp macro="" textlink="">
      <xdr:nvSpPr>
        <xdr:cNvPr id="406" name="楕円 405"/>
        <xdr:cNvSpPr/>
      </xdr:nvSpPr>
      <xdr:spPr>
        <a:xfrm>
          <a:off x="15240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115405</xdr:rowOff>
    </xdr:from>
    <xdr:ext cx="762000" cy="259045"/>
    <xdr:sp macro="" textlink="">
      <xdr:nvSpPr>
        <xdr:cNvPr id="407" name="テキスト ボックス 406"/>
        <xdr:cNvSpPr txBox="1"/>
      </xdr:nvSpPr>
      <xdr:spPr>
        <a:xfrm>
          <a:off x="14909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29028</xdr:rowOff>
    </xdr:from>
    <xdr:to>
      <xdr:col>68</xdr:col>
      <xdr:colOff>203200</xdr:colOff>
      <xdr:row>45</xdr:row>
      <xdr:rowOff>130628</xdr:rowOff>
    </xdr:to>
    <xdr:sp macro="" textlink="">
      <xdr:nvSpPr>
        <xdr:cNvPr id="408" name="楕円 407"/>
        <xdr:cNvSpPr/>
      </xdr:nvSpPr>
      <xdr:spPr>
        <a:xfrm>
          <a:off x="14351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115405</xdr:rowOff>
    </xdr:from>
    <xdr:ext cx="762000" cy="259045"/>
    <xdr:sp macro="" textlink="">
      <xdr:nvSpPr>
        <xdr:cNvPr id="409" name="テキスト ボックス 408"/>
        <xdr:cNvSpPr txBox="1"/>
      </xdr:nvSpPr>
      <xdr:spPr>
        <a:xfrm>
          <a:off x="14020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410" name="楕円 409"/>
        <xdr:cNvSpPr/>
      </xdr:nvSpPr>
      <xdr:spPr>
        <a:xfrm>
          <a:off x="13462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411" name="テキスト ボックス 410"/>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将来負担比率は前年度６．２％減となり、前年度より若干改善されて類似団体平均と比較して同程度の状況になっている。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地方債現在高の減少などが主な要因として挙げられるが、普通交付税の増による標準財政規模の増などが将来負担比率の改善に起因していると考えられる。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も、過疎対策事業債など交付税措置のある有利な地方債の活用も含め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71755</xdr:rowOff>
    </xdr:to>
    <xdr:cxnSp macro="">
      <xdr:nvCxnSpPr>
        <xdr:cNvPr id="440" name="直線コネクタ 439"/>
        <xdr:cNvCxnSpPr/>
      </xdr:nvCxnSpPr>
      <xdr:spPr>
        <a:xfrm flipV="1">
          <a:off x="17018000" y="2370667"/>
          <a:ext cx="0" cy="1130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43832</xdr:rowOff>
    </xdr:from>
    <xdr:ext cx="762000" cy="259045"/>
    <xdr:sp macro="" textlink="">
      <xdr:nvSpPr>
        <xdr:cNvPr id="441" name="将来負担の状況最小値テキスト"/>
        <xdr:cNvSpPr txBox="1"/>
      </xdr:nvSpPr>
      <xdr:spPr>
        <a:xfrm>
          <a:off x="17106900" y="347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71755</xdr:rowOff>
    </xdr:from>
    <xdr:to>
      <xdr:col>81</xdr:col>
      <xdr:colOff>133350</xdr:colOff>
      <xdr:row>20</xdr:row>
      <xdr:rowOff>71755</xdr:rowOff>
    </xdr:to>
    <xdr:cxnSp macro="">
      <xdr:nvCxnSpPr>
        <xdr:cNvPr id="442" name="直線コネクタ 441"/>
        <xdr:cNvCxnSpPr/>
      </xdr:nvCxnSpPr>
      <xdr:spPr>
        <a:xfrm>
          <a:off x="16929100" y="350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71755</xdr:rowOff>
    </xdr:from>
    <xdr:to>
      <xdr:col>81</xdr:col>
      <xdr:colOff>44450</xdr:colOff>
      <xdr:row>20</xdr:row>
      <xdr:rowOff>154870</xdr:rowOff>
    </xdr:to>
    <xdr:cxnSp macro="">
      <xdr:nvCxnSpPr>
        <xdr:cNvPr id="445" name="直線コネクタ 444"/>
        <xdr:cNvCxnSpPr/>
      </xdr:nvCxnSpPr>
      <xdr:spPr>
        <a:xfrm flipV="1">
          <a:off x="16179800" y="3500755"/>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154870</xdr:rowOff>
    </xdr:from>
    <xdr:to>
      <xdr:col>77</xdr:col>
      <xdr:colOff>44450</xdr:colOff>
      <xdr:row>22</xdr:row>
      <xdr:rowOff>85443</xdr:rowOff>
    </xdr:to>
    <xdr:cxnSp macro="">
      <xdr:nvCxnSpPr>
        <xdr:cNvPr id="448" name="直線コネクタ 447"/>
        <xdr:cNvCxnSpPr/>
      </xdr:nvCxnSpPr>
      <xdr:spPr>
        <a:xfrm flipV="1">
          <a:off x="15290800" y="358387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85443</xdr:rowOff>
    </xdr:from>
    <xdr:to>
      <xdr:col>72</xdr:col>
      <xdr:colOff>203200</xdr:colOff>
      <xdr:row>23</xdr:row>
      <xdr:rowOff>11853</xdr:rowOff>
    </xdr:to>
    <xdr:cxnSp macro="">
      <xdr:nvCxnSpPr>
        <xdr:cNvPr id="451" name="直線コネクタ 450"/>
        <xdr:cNvCxnSpPr/>
      </xdr:nvCxnSpPr>
      <xdr:spPr>
        <a:xfrm flipV="1">
          <a:off x="14401800" y="3857343"/>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56303</xdr:rowOff>
    </xdr:from>
    <xdr:to>
      <xdr:col>73</xdr:col>
      <xdr:colOff>44450</xdr:colOff>
      <xdr:row>14</xdr:row>
      <xdr:rowOff>157903</xdr:rowOff>
    </xdr:to>
    <xdr:sp macro="" textlink="">
      <xdr:nvSpPr>
        <xdr:cNvPr id="452" name="フローチャート: 判断 451"/>
        <xdr:cNvSpPr/>
      </xdr:nvSpPr>
      <xdr:spPr>
        <a:xfrm>
          <a:off x="15240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53" name="テキスト ボックス 452"/>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153670</xdr:rowOff>
    </xdr:from>
    <xdr:to>
      <xdr:col>68</xdr:col>
      <xdr:colOff>152400</xdr:colOff>
      <xdr:row>23</xdr:row>
      <xdr:rowOff>11853</xdr:rowOff>
    </xdr:to>
    <xdr:cxnSp macro="">
      <xdr:nvCxnSpPr>
        <xdr:cNvPr id="454" name="直線コネクタ 453"/>
        <xdr:cNvCxnSpPr/>
      </xdr:nvCxnSpPr>
      <xdr:spPr>
        <a:xfrm>
          <a:off x="13512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5" name="フローチャート: 判断 454"/>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6" name="テキスト ボックス 455"/>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7" name="フローチャート: 判断 456"/>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8" name="テキスト ボックス 457"/>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20955</xdr:rowOff>
    </xdr:from>
    <xdr:to>
      <xdr:col>81</xdr:col>
      <xdr:colOff>95250</xdr:colOff>
      <xdr:row>20</xdr:row>
      <xdr:rowOff>122555</xdr:rowOff>
    </xdr:to>
    <xdr:sp macro="" textlink="">
      <xdr:nvSpPr>
        <xdr:cNvPr id="464" name="楕円 463"/>
        <xdr:cNvSpPr/>
      </xdr:nvSpPr>
      <xdr:spPr>
        <a:xfrm>
          <a:off x="169672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88282</xdr:rowOff>
    </xdr:from>
    <xdr:ext cx="762000" cy="259045"/>
    <xdr:sp macro="" textlink="">
      <xdr:nvSpPr>
        <xdr:cNvPr id="465" name="将来負担の状況該当値テキスト"/>
        <xdr:cNvSpPr txBox="1"/>
      </xdr:nvSpPr>
      <xdr:spPr>
        <a:xfrm>
          <a:off x="17106900" y="33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104070</xdr:rowOff>
    </xdr:from>
    <xdr:to>
      <xdr:col>77</xdr:col>
      <xdr:colOff>95250</xdr:colOff>
      <xdr:row>21</xdr:row>
      <xdr:rowOff>34220</xdr:rowOff>
    </xdr:to>
    <xdr:sp macro="" textlink="">
      <xdr:nvSpPr>
        <xdr:cNvPr id="466" name="楕円 465"/>
        <xdr:cNvSpPr/>
      </xdr:nvSpPr>
      <xdr:spPr>
        <a:xfrm>
          <a:off x="16129000" y="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18997</xdr:rowOff>
    </xdr:from>
    <xdr:ext cx="736600" cy="259045"/>
    <xdr:sp macro="" textlink="">
      <xdr:nvSpPr>
        <xdr:cNvPr id="467" name="テキスト ボックス 466"/>
        <xdr:cNvSpPr txBox="1"/>
      </xdr:nvSpPr>
      <xdr:spPr>
        <a:xfrm>
          <a:off x="15798800" y="36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34643</xdr:rowOff>
    </xdr:from>
    <xdr:to>
      <xdr:col>73</xdr:col>
      <xdr:colOff>44450</xdr:colOff>
      <xdr:row>22</xdr:row>
      <xdr:rowOff>136243</xdr:rowOff>
    </xdr:to>
    <xdr:sp macro="" textlink="">
      <xdr:nvSpPr>
        <xdr:cNvPr id="468" name="楕円 467"/>
        <xdr:cNvSpPr/>
      </xdr:nvSpPr>
      <xdr:spPr>
        <a:xfrm>
          <a:off x="15240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121020</xdr:rowOff>
    </xdr:from>
    <xdr:ext cx="762000" cy="259045"/>
    <xdr:sp macro="" textlink="">
      <xdr:nvSpPr>
        <xdr:cNvPr id="469" name="テキスト ボックス 468"/>
        <xdr:cNvSpPr txBox="1"/>
      </xdr:nvSpPr>
      <xdr:spPr>
        <a:xfrm>
          <a:off x="14909800" y="38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132503</xdr:rowOff>
    </xdr:from>
    <xdr:to>
      <xdr:col>68</xdr:col>
      <xdr:colOff>203200</xdr:colOff>
      <xdr:row>23</xdr:row>
      <xdr:rowOff>62653</xdr:rowOff>
    </xdr:to>
    <xdr:sp macro="" textlink="">
      <xdr:nvSpPr>
        <xdr:cNvPr id="470" name="楕円 469"/>
        <xdr:cNvSpPr/>
      </xdr:nvSpPr>
      <xdr:spPr>
        <a:xfrm>
          <a:off x="14351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47430</xdr:rowOff>
    </xdr:from>
    <xdr:ext cx="762000" cy="259045"/>
    <xdr:sp macro="" textlink="">
      <xdr:nvSpPr>
        <xdr:cNvPr id="471" name="テキスト ボックス 470"/>
        <xdr:cNvSpPr txBox="1"/>
      </xdr:nvSpPr>
      <xdr:spPr>
        <a:xfrm>
          <a:off x="14020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102870</xdr:rowOff>
    </xdr:from>
    <xdr:to>
      <xdr:col>64</xdr:col>
      <xdr:colOff>152400</xdr:colOff>
      <xdr:row>22</xdr:row>
      <xdr:rowOff>33020</xdr:rowOff>
    </xdr:to>
    <xdr:sp macro="" textlink="">
      <xdr:nvSpPr>
        <xdr:cNvPr id="472" name="楕円 471"/>
        <xdr:cNvSpPr/>
      </xdr:nvSpPr>
      <xdr:spPr>
        <a:xfrm>
          <a:off x="13462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17797</xdr:rowOff>
    </xdr:from>
    <xdr:ext cx="762000" cy="259045"/>
    <xdr:sp macro="" textlink="">
      <xdr:nvSpPr>
        <xdr:cNvPr id="473" name="テキスト ボックス 472"/>
        <xdr:cNvSpPr txBox="1"/>
      </xdr:nvSpPr>
      <xdr:spPr>
        <a:xfrm>
          <a:off x="13131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人件費に係る経常収支比率は、前年度比１．０％上昇したが、類似団体平均を４．９％下回っている。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類似団体に比べ低い割合で推移している理由としては、平成２２年度まで続いた退職職員に対する補充が抑制されたことが要因として挙げられる。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111760</xdr:rowOff>
    </xdr:to>
    <xdr:cxnSp macro="">
      <xdr:nvCxnSpPr>
        <xdr:cNvPr id="66" name="直線コネクタ 65"/>
        <xdr:cNvCxnSpPr/>
      </xdr:nvCxnSpPr>
      <xdr:spPr>
        <a:xfrm>
          <a:off x="3987800" y="5864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88900</xdr:rowOff>
    </xdr:to>
    <xdr:cxnSp macro="">
      <xdr:nvCxnSpPr>
        <xdr:cNvPr id="69" name="直線コネクタ 68"/>
        <xdr:cNvCxnSpPr/>
      </xdr:nvCxnSpPr>
      <xdr:spPr>
        <a:xfrm flipV="1">
          <a:off x="3098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88900</xdr:rowOff>
    </xdr:to>
    <xdr:cxnSp macro="">
      <xdr:nvCxnSpPr>
        <xdr:cNvPr id="72" name="直線コネクタ 71"/>
        <xdr:cNvCxnSpPr/>
      </xdr:nvCxnSpPr>
      <xdr:spPr>
        <a:xfrm>
          <a:off x="2209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50800</xdr:rowOff>
    </xdr:to>
    <xdr:cxnSp macro="">
      <xdr:nvCxnSpPr>
        <xdr:cNvPr id="75" name="直線コネクタ 74"/>
        <xdr:cNvCxnSpPr/>
      </xdr:nvCxnSpPr>
      <xdr:spPr>
        <a:xfrm flipV="1">
          <a:off x="1320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物件費に係る経常収支比率は、前年度比０．７％増加したが、類似団体平均を０．９％下回っている。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これは、燃料費の高騰による光熱水費の増加や運転業務委託料やスクールバス運行業務委託料（人件費）の増加に係る業務委託料等の増が主な要因である。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今後の業務委託料等について、人件費相当分や燃料費などの諸経費の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63500</xdr:rowOff>
    </xdr:to>
    <xdr:cxnSp macro="">
      <xdr:nvCxnSpPr>
        <xdr:cNvPr id="127" name="直線コネクタ 126"/>
        <xdr:cNvCxnSpPr/>
      </xdr:nvCxnSpPr>
      <xdr:spPr>
        <a:xfrm>
          <a:off x="15671800" y="2717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38100</xdr:rowOff>
    </xdr:to>
    <xdr:cxnSp macro="">
      <xdr:nvCxnSpPr>
        <xdr:cNvPr id="130" name="直線コネクタ 129"/>
        <xdr:cNvCxnSpPr/>
      </xdr:nvCxnSpPr>
      <xdr:spPr>
        <a:xfrm flipV="1">
          <a:off x="14782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17</xdr:row>
      <xdr:rowOff>31750</xdr:rowOff>
    </xdr:to>
    <xdr:cxnSp macro="">
      <xdr:nvCxnSpPr>
        <xdr:cNvPr id="133" name="直線コネクタ 132"/>
        <xdr:cNvCxnSpPr/>
      </xdr:nvCxnSpPr>
      <xdr:spPr>
        <a:xfrm flipV="1">
          <a:off x="13893800" y="2781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69850</xdr:rowOff>
    </xdr:to>
    <xdr:cxnSp macro="">
      <xdr:nvCxnSpPr>
        <xdr:cNvPr id="136" name="直線コネクタ 135"/>
        <xdr:cNvCxnSpPr/>
      </xdr:nvCxnSpPr>
      <xdr:spPr>
        <a:xfrm flipV="1">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扶助費に係る経常収支比率は、前年度比０．７％増加し、類似団体平均を２．４％上回っている。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これは、給付額の大きい子どものための教育・保育給付費負担金及び自立支援給付費が増加したことと、普通交付税の減等に伴い経常収支比率が前年度より悪化したことが増加の主な要因と考えられる。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今後、児童福祉や障害福祉など社会保障関連の扶助費が増加する可能性が非常に高く、施策の実施と財政状況のバランスを見極めながら、可能な限り、財政を圧迫しないような方向性を検討する必要がある。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69850</xdr:rowOff>
    </xdr:to>
    <xdr:cxnSp macro="">
      <xdr:nvCxnSpPr>
        <xdr:cNvPr id="190" name="直線コネクタ 189"/>
        <xdr:cNvCxnSpPr/>
      </xdr:nvCxnSpPr>
      <xdr:spPr>
        <a:xfrm>
          <a:off x="3987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45357</xdr:rowOff>
    </xdr:to>
    <xdr:cxnSp macro="">
      <xdr:nvCxnSpPr>
        <xdr:cNvPr id="193" name="直線コネクタ 192"/>
        <xdr:cNvCxnSpPr/>
      </xdr:nvCxnSpPr>
      <xdr:spPr>
        <a:xfrm flipV="1">
          <a:off x="3098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61</xdr:row>
      <xdr:rowOff>102507</xdr:rowOff>
    </xdr:to>
    <xdr:cxnSp macro="">
      <xdr:nvCxnSpPr>
        <xdr:cNvPr id="196" name="直線コネクタ 195"/>
        <xdr:cNvCxnSpPr/>
      </xdr:nvCxnSpPr>
      <xdr:spPr>
        <a:xfrm flipV="1">
          <a:off x="2209800" y="10332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61</xdr:row>
      <xdr:rowOff>102507</xdr:rowOff>
    </xdr:to>
    <xdr:cxnSp macro="">
      <xdr:nvCxnSpPr>
        <xdr:cNvPr id="199" name="直線コネクタ 198"/>
        <xdr:cNvCxnSpPr/>
      </xdr:nvCxnSpPr>
      <xdr:spPr>
        <a:xfrm>
          <a:off x="1320800" y="9189357"/>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9" name="楕円 208"/>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0"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5" name="楕円 214"/>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6" name="テキスト ボックス 215"/>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その他（維持補修費、繰出金等）の経常収支比率は、前年度比２．３％減少し、類似団体平均を１．３％上回っている。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これは、除雪経費は増加したものの、特別会計への繰出の減少及び県支出金等の増に伴う減少が主な要因である。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59</xdr:row>
      <xdr:rowOff>86178</xdr:rowOff>
    </xdr:to>
    <xdr:cxnSp macro="">
      <xdr:nvCxnSpPr>
        <xdr:cNvPr id="253" name="直線コネクタ 252"/>
        <xdr:cNvCxnSpPr/>
      </xdr:nvCxnSpPr>
      <xdr:spPr>
        <a:xfrm flipV="1">
          <a:off x="15671800" y="9826172"/>
          <a:ext cx="8382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167822</xdr:rowOff>
    </xdr:to>
    <xdr:cxnSp macro="">
      <xdr:nvCxnSpPr>
        <xdr:cNvPr id="256" name="直線コネクタ 255"/>
        <xdr:cNvCxnSpPr/>
      </xdr:nvCxnSpPr>
      <xdr:spPr>
        <a:xfrm flipV="1">
          <a:off x="14782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8" name="テキスト ボックス 257"/>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59</xdr:row>
      <xdr:rowOff>167822</xdr:rowOff>
    </xdr:to>
    <xdr:cxnSp macro="">
      <xdr:nvCxnSpPr>
        <xdr:cNvPr id="259" name="直線コネクタ 258"/>
        <xdr:cNvCxnSpPr/>
      </xdr:nvCxnSpPr>
      <xdr:spPr>
        <a:xfrm>
          <a:off x="13893800" y="9515928"/>
          <a:ext cx="889000" cy="7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56</xdr:row>
      <xdr:rowOff>143328</xdr:rowOff>
    </xdr:to>
    <xdr:cxnSp macro="">
      <xdr:nvCxnSpPr>
        <xdr:cNvPr id="262" name="直線コネクタ 261"/>
        <xdr:cNvCxnSpPr/>
      </xdr:nvCxnSpPr>
      <xdr:spPr>
        <a:xfrm flipV="1">
          <a:off x="13004800" y="95159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146249</xdr:rowOff>
    </xdr:from>
    <xdr:ext cx="762000" cy="259045"/>
    <xdr:sp macro="" textlink="">
      <xdr:nvSpPr>
        <xdr:cNvPr id="273" name="その他該当値テキスト"/>
        <xdr:cNvSpPr txBox="1"/>
      </xdr:nvSpPr>
      <xdr:spPr>
        <a:xfrm>
          <a:off x="16598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6" name="楕円 275"/>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7" name="テキスト ボックス 276"/>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8" name="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補助費等に係る経常収支比率は、前年度比３．２％増加し、類似団体平均を１．２％上回っている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対する負担金が増加した点が主な要因である。今後、一部事務組合における大規模な施設整備等に対する負担金の増加が確実に見込まれることから、一部事務組合への経費節減の提言や町単独補助金を全体的に１０～１５％削減することを目標にして補助団体の整理及び合理化を図り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38</xdr:row>
      <xdr:rowOff>116115</xdr:rowOff>
    </xdr:to>
    <xdr:cxnSp macro="">
      <xdr:nvCxnSpPr>
        <xdr:cNvPr id="316" name="直線コネクタ 315"/>
        <xdr:cNvCxnSpPr/>
      </xdr:nvCxnSpPr>
      <xdr:spPr>
        <a:xfrm>
          <a:off x="15671800" y="6282872"/>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122663</xdr:rowOff>
    </xdr:from>
    <xdr:ext cx="762000" cy="259045"/>
    <xdr:sp macro="" textlink="">
      <xdr:nvSpPr>
        <xdr:cNvPr id="317" name="補助費等平均値テキスト"/>
        <xdr:cNvSpPr txBox="1"/>
      </xdr:nvSpPr>
      <xdr:spPr>
        <a:xfrm>
          <a:off x="16598900" y="629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48078</xdr:rowOff>
    </xdr:to>
    <xdr:cxnSp macro="">
      <xdr:nvCxnSpPr>
        <xdr:cNvPr id="319" name="直線コネクタ 318"/>
        <xdr:cNvCxnSpPr/>
      </xdr:nvCxnSpPr>
      <xdr:spPr>
        <a:xfrm flipV="1">
          <a:off x="14782800" y="6282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48078</xdr:rowOff>
    </xdr:from>
    <xdr:to>
      <xdr:col>73</xdr:col>
      <xdr:colOff>180975</xdr:colOff>
      <xdr:row>38</xdr:row>
      <xdr:rowOff>72572</xdr:rowOff>
    </xdr:to>
    <xdr:cxnSp macro="">
      <xdr:nvCxnSpPr>
        <xdr:cNvPr id="322" name="直線コネクタ 321"/>
        <xdr:cNvCxnSpPr/>
      </xdr:nvCxnSpPr>
      <xdr:spPr>
        <a:xfrm flipV="1">
          <a:off x="13893800" y="639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41</xdr:row>
      <xdr:rowOff>4535</xdr:rowOff>
    </xdr:to>
    <xdr:cxnSp macro="">
      <xdr:nvCxnSpPr>
        <xdr:cNvPr id="325" name="直線コネクタ 324"/>
        <xdr:cNvCxnSpPr/>
      </xdr:nvCxnSpPr>
      <xdr:spPr>
        <a:xfrm flipV="1">
          <a:off x="13004800" y="6587672"/>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9" name="テキスト ボックス 328"/>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65315</xdr:rowOff>
    </xdr:from>
    <xdr:to>
      <xdr:col>82</xdr:col>
      <xdr:colOff>158750</xdr:colOff>
      <xdr:row>38</xdr:row>
      <xdr:rowOff>166915</xdr:rowOff>
    </xdr:to>
    <xdr:sp macro="" textlink="">
      <xdr:nvSpPr>
        <xdr:cNvPr id="335" name="楕円 334"/>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37392</xdr:rowOff>
    </xdr:from>
    <xdr:ext cx="762000" cy="259045"/>
    <xdr:sp macro="" textlink="">
      <xdr:nvSpPr>
        <xdr:cNvPr id="336" name="補助費等該当値テキスト"/>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7" name="楕円 336"/>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38" name="テキスト ボックス 337"/>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168728</xdr:rowOff>
    </xdr:from>
    <xdr:to>
      <xdr:col>74</xdr:col>
      <xdr:colOff>31750</xdr:colOff>
      <xdr:row>37</xdr:row>
      <xdr:rowOff>98878</xdr:rowOff>
    </xdr:to>
    <xdr:sp macro="" textlink="">
      <xdr:nvSpPr>
        <xdr:cNvPr id="339" name="楕円 338"/>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40" name="テキスト ボックス 339"/>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41" name="楕円 340"/>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42" name="テキスト ボックス 341"/>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3" name="楕円 342"/>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4" name="テキスト ボックス 343"/>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公債費に係る経常収支比率は、前年度比０．４％増加しており、類似団体平均を１．７％上回っている。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これは、元利償還金は前年度ど比較して減少しているもの、普通交付税の減等に伴う経常収支比率の悪化が公債費が増加した主な要因と考えられる。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の償還が進んで地方債現在高は減少傾向であるが、大規模な公共事業等の実施について地方債に依存するため、今後も非常に厳しい財政運営が予想される。引き続き、地方債の新規発行を伴う普通建設事業の抑制を図っていくことが必要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50800</xdr:rowOff>
    </xdr:to>
    <xdr:cxnSp macro="">
      <xdr:nvCxnSpPr>
        <xdr:cNvPr id="377" name="直線コネクタ 376"/>
        <xdr:cNvCxnSpPr/>
      </xdr:nvCxnSpPr>
      <xdr:spPr>
        <a:xfrm>
          <a:off x="3987800" y="1337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0</xdr:rowOff>
    </xdr:from>
    <xdr:to>
      <xdr:col>19</xdr:col>
      <xdr:colOff>187325</xdr:colOff>
      <xdr:row>78</xdr:row>
      <xdr:rowOff>101600</xdr:rowOff>
    </xdr:to>
    <xdr:cxnSp macro="">
      <xdr:nvCxnSpPr>
        <xdr:cNvPr id="380" name="直線コネクタ 379"/>
        <xdr:cNvCxnSpPr/>
      </xdr:nvCxnSpPr>
      <xdr:spPr>
        <a:xfrm flipV="1">
          <a:off x="3098800" y="1337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29227</xdr:rowOff>
    </xdr:from>
    <xdr:ext cx="736600" cy="259045"/>
    <xdr:sp macro="" textlink="">
      <xdr:nvSpPr>
        <xdr:cNvPr id="382" name="テキスト ボックス 381"/>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139700</xdr:rowOff>
    </xdr:to>
    <xdr:cxnSp macro="">
      <xdr:nvCxnSpPr>
        <xdr:cNvPr id="383" name="直線コネクタ 382"/>
        <xdr:cNvCxnSpPr/>
      </xdr:nvCxnSpPr>
      <xdr:spPr>
        <a:xfrm flipV="1">
          <a:off x="2209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5" name="テキスト ボックス 384"/>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139700</xdr:rowOff>
    </xdr:to>
    <xdr:cxnSp macro="">
      <xdr:nvCxnSpPr>
        <xdr:cNvPr id="386" name="直線コネクタ 385"/>
        <xdr:cNvCxnSpPr/>
      </xdr:nvCxnSpPr>
      <xdr:spPr>
        <a:xfrm>
          <a:off x="13208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6" name="楕円 395"/>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7"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120650</xdr:rowOff>
    </xdr:from>
    <xdr:to>
      <xdr:col>20</xdr:col>
      <xdr:colOff>38100</xdr:colOff>
      <xdr:row>78</xdr:row>
      <xdr:rowOff>50800</xdr:rowOff>
    </xdr:to>
    <xdr:sp macro="" textlink="">
      <xdr:nvSpPr>
        <xdr:cNvPr id="398" name="楕円 397"/>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35577</xdr:rowOff>
    </xdr:from>
    <xdr:ext cx="736600" cy="259045"/>
    <xdr:sp macro="" textlink="">
      <xdr:nvSpPr>
        <xdr:cNvPr id="399" name="テキスト ボックス 398"/>
        <xdr:cNvSpPr txBox="1"/>
      </xdr:nvSpPr>
      <xdr:spPr>
        <a:xfrm>
          <a:off x="3606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400" name="楕円 399"/>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137177</xdr:rowOff>
    </xdr:from>
    <xdr:ext cx="762000" cy="259045"/>
    <xdr:sp macro="" textlink="">
      <xdr:nvSpPr>
        <xdr:cNvPr id="401" name="テキスト ボックス 400"/>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402" name="楕円 401"/>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3827</xdr:rowOff>
    </xdr:from>
    <xdr:ext cx="762000" cy="259045"/>
    <xdr:sp macro="" textlink="">
      <xdr:nvSpPr>
        <xdr:cNvPr id="403" name="テキスト ボックス 402"/>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4" name="楕円 40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5" name="テキスト ボックス 40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公債費以外の経常収支比率は、前年度比３．３％増加したが類似団体平均を０．９％下回っている。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全体的に経常経費分は増加しており、普通交付税の減等に伴い経常収支比率が前年度より悪化したことが増加の主な要因であると考えている。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5" name="直線コネクタ 434"/>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6" name="公債費以外最小値テキスト"/>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7" name="直線コネクタ 436"/>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8"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9" name="直線コネクタ 438"/>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118835</xdr:rowOff>
    </xdr:from>
    <xdr:to>
      <xdr:col>82</xdr:col>
      <xdr:colOff>107950</xdr:colOff>
      <xdr:row>76</xdr:row>
      <xdr:rowOff>143329</xdr:rowOff>
    </xdr:to>
    <xdr:cxnSp macro="">
      <xdr:nvCxnSpPr>
        <xdr:cNvPr id="440" name="直線コネクタ 439"/>
        <xdr:cNvCxnSpPr/>
      </xdr:nvCxnSpPr>
      <xdr:spPr>
        <a:xfrm>
          <a:off x="15671800" y="12634685"/>
          <a:ext cx="838200" cy="5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40113</xdr:rowOff>
    </xdr:from>
    <xdr:ext cx="762000" cy="259045"/>
    <xdr:sp macro="" textlink="">
      <xdr:nvSpPr>
        <xdr:cNvPr id="441"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フローチャート: 判断 441"/>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118835</xdr:rowOff>
    </xdr:from>
    <xdr:to>
      <xdr:col>78</xdr:col>
      <xdr:colOff>69850</xdr:colOff>
      <xdr:row>76</xdr:row>
      <xdr:rowOff>61686</xdr:rowOff>
    </xdr:to>
    <xdr:cxnSp macro="">
      <xdr:nvCxnSpPr>
        <xdr:cNvPr id="443" name="直線コネクタ 442"/>
        <xdr:cNvCxnSpPr/>
      </xdr:nvCxnSpPr>
      <xdr:spPr>
        <a:xfrm flipV="1">
          <a:off x="14782800" y="12634685"/>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4" name="フローチャート: 判断 443"/>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146249</xdr:rowOff>
    </xdr:from>
    <xdr:ext cx="736600" cy="259045"/>
    <xdr:sp macro="" textlink="">
      <xdr:nvSpPr>
        <xdr:cNvPr id="445" name="テキスト ボックス 444"/>
        <xdr:cNvSpPr txBox="1"/>
      </xdr:nvSpPr>
      <xdr:spPr>
        <a:xfrm>
          <a:off x="15290800" y="12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76</xdr:row>
      <xdr:rowOff>61686</xdr:rowOff>
    </xdr:to>
    <xdr:cxnSp macro="">
      <xdr:nvCxnSpPr>
        <xdr:cNvPr id="446" name="直線コネクタ 445"/>
        <xdr:cNvCxnSpPr/>
      </xdr:nvCxnSpPr>
      <xdr:spPr>
        <a:xfrm>
          <a:off x="13893800" y="1284695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7" name="フローチャート: 判断 446"/>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113591</xdr:rowOff>
    </xdr:from>
    <xdr:ext cx="762000" cy="259045"/>
    <xdr:sp macro="" textlink="">
      <xdr:nvSpPr>
        <xdr:cNvPr id="448" name="テキスト ボックス 447"/>
        <xdr:cNvSpPr txBox="1"/>
      </xdr:nvSpPr>
      <xdr:spPr>
        <a:xfrm>
          <a:off x="14401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76</xdr:row>
      <xdr:rowOff>94343</xdr:rowOff>
    </xdr:to>
    <xdr:cxnSp macro="">
      <xdr:nvCxnSpPr>
        <xdr:cNvPr id="449" name="直線コネクタ 448"/>
        <xdr:cNvCxnSpPr/>
      </xdr:nvCxnSpPr>
      <xdr:spPr>
        <a:xfrm flipV="1">
          <a:off x="13004800" y="128469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50" name="フローチャート: 判断 44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1" name="テキスト ボックス 45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2" name="フローチャート: 判断 451"/>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53" name="テキスト ボックス 452"/>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59" name="楕円 458"/>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60"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68035</xdr:rowOff>
    </xdr:from>
    <xdr:to>
      <xdr:col>78</xdr:col>
      <xdr:colOff>120650</xdr:colOff>
      <xdr:row>73</xdr:row>
      <xdr:rowOff>169635</xdr:rowOff>
    </xdr:to>
    <xdr:sp macro="" textlink="">
      <xdr:nvSpPr>
        <xdr:cNvPr id="461" name="楕円 460"/>
        <xdr:cNvSpPr/>
      </xdr:nvSpPr>
      <xdr:spPr>
        <a:xfrm>
          <a:off x="15621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8362</xdr:rowOff>
    </xdr:from>
    <xdr:ext cx="736600" cy="259045"/>
    <xdr:sp macro="" textlink="">
      <xdr:nvSpPr>
        <xdr:cNvPr id="462" name="テキスト ボックス 461"/>
        <xdr:cNvSpPr txBox="1"/>
      </xdr:nvSpPr>
      <xdr:spPr>
        <a:xfrm>
          <a:off x="15290800" y="1235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63" name="楕円 462"/>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122662</xdr:rowOff>
    </xdr:from>
    <xdr:ext cx="762000" cy="259045"/>
    <xdr:sp macro="" textlink="">
      <xdr:nvSpPr>
        <xdr:cNvPr id="464" name="テキスト ボックス 463"/>
        <xdr:cNvSpPr txBox="1"/>
      </xdr:nvSpPr>
      <xdr:spPr>
        <a:xfrm>
          <a:off x="14401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5" name="楕円 464"/>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6" name="テキスト ボックス 465"/>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67" name="楕円 466"/>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155320</xdr:rowOff>
    </xdr:from>
    <xdr:ext cx="762000" cy="259045"/>
    <xdr:sp macro="" textlink="">
      <xdr:nvSpPr>
        <xdr:cNvPr id="468" name="テキスト ボックス 467"/>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150336</xdr:rowOff>
    </xdr:from>
    <xdr:to>
      <xdr:col>29</xdr:col>
      <xdr:colOff>127000</xdr:colOff>
      <xdr:row>19</xdr:row>
      <xdr:rowOff>50876</xdr:rowOff>
    </xdr:to>
    <xdr:cxnSp macro="">
      <xdr:nvCxnSpPr>
        <xdr:cNvPr id="50" name="直線コネクタ 49"/>
        <xdr:cNvCxnSpPr/>
      </xdr:nvCxnSpPr>
      <xdr:spPr bwMode="auto">
        <a:xfrm flipV="1">
          <a:off x="5003800" y="3284061"/>
          <a:ext cx="6477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50876</xdr:rowOff>
    </xdr:from>
    <xdr:to>
      <xdr:col>26</xdr:col>
      <xdr:colOff>50800</xdr:colOff>
      <xdr:row>19</xdr:row>
      <xdr:rowOff>98920</xdr:rowOff>
    </xdr:to>
    <xdr:cxnSp macro="">
      <xdr:nvCxnSpPr>
        <xdr:cNvPr id="53" name="直線コネクタ 52"/>
        <xdr:cNvCxnSpPr/>
      </xdr:nvCxnSpPr>
      <xdr:spPr bwMode="auto">
        <a:xfrm flipV="1">
          <a:off x="4305300" y="3356051"/>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98920</xdr:rowOff>
    </xdr:from>
    <xdr:to>
      <xdr:col>22</xdr:col>
      <xdr:colOff>114300</xdr:colOff>
      <xdr:row>20</xdr:row>
      <xdr:rowOff>7099</xdr:rowOff>
    </xdr:to>
    <xdr:cxnSp macro="">
      <xdr:nvCxnSpPr>
        <xdr:cNvPr id="56" name="直線コネクタ 55"/>
        <xdr:cNvCxnSpPr/>
      </xdr:nvCxnSpPr>
      <xdr:spPr bwMode="auto">
        <a:xfrm flipV="1">
          <a:off x="3606800" y="3404095"/>
          <a:ext cx="698500" cy="7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7099</xdr:rowOff>
    </xdr:from>
    <xdr:to>
      <xdr:col>18</xdr:col>
      <xdr:colOff>177800</xdr:colOff>
      <xdr:row>20</xdr:row>
      <xdr:rowOff>160394</xdr:rowOff>
    </xdr:to>
    <xdr:cxnSp macro="">
      <xdr:nvCxnSpPr>
        <xdr:cNvPr id="59" name="直線コネクタ 58"/>
        <xdr:cNvCxnSpPr/>
      </xdr:nvCxnSpPr>
      <xdr:spPr bwMode="auto">
        <a:xfrm flipV="1">
          <a:off x="2908300" y="3483724"/>
          <a:ext cx="698500" cy="15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99536</xdr:rowOff>
    </xdr:from>
    <xdr:to>
      <xdr:col>29</xdr:col>
      <xdr:colOff>177800</xdr:colOff>
      <xdr:row>19</xdr:row>
      <xdr:rowOff>29686</xdr:rowOff>
    </xdr:to>
    <xdr:sp macro="" textlink="">
      <xdr:nvSpPr>
        <xdr:cNvPr id="69" name="楕円 68"/>
        <xdr:cNvSpPr/>
      </xdr:nvSpPr>
      <xdr:spPr bwMode="auto">
        <a:xfrm>
          <a:off x="5600700" y="323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71613</xdr:rowOff>
    </xdr:from>
    <xdr:ext cx="762000" cy="259045"/>
    <xdr:sp macro="" textlink="">
      <xdr:nvSpPr>
        <xdr:cNvPr id="70" name="人口1人当たり決算額の推移該当値テキスト130"/>
        <xdr:cNvSpPr txBox="1"/>
      </xdr:nvSpPr>
      <xdr:spPr>
        <a:xfrm>
          <a:off x="5740400" y="32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xdr:rowOff>
    </xdr:from>
    <xdr:to>
      <xdr:col>26</xdr:col>
      <xdr:colOff>101600</xdr:colOff>
      <xdr:row>19</xdr:row>
      <xdr:rowOff>101676</xdr:rowOff>
    </xdr:to>
    <xdr:sp macro="" textlink="">
      <xdr:nvSpPr>
        <xdr:cNvPr id="71" name="楕円 70"/>
        <xdr:cNvSpPr/>
      </xdr:nvSpPr>
      <xdr:spPr bwMode="auto">
        <a:xfrm>
          <a:off x="4953000" y="33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86453</xdr:rowOff>
    </xdr:from>
    <xdr:ext cx="736600" cy="259045"/>
    <xdr:sp macro="" textlink="">
      <xdr:nvSpPr>
        <xdr:cNvPr id="72" name="テキスト ボックス 71"/>
        <xdr:cNvSpPr txBox="1"/>
      </xdr:nvSpPr>
      <xdr:spPr>
        <a:xfrm>
          <a:off x="4622800" y="339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48120</xdr:rowOff>
    </xdr:from>
    <xdr:to>
      <xdr:col>22</xdr:col>
      <xdr:colOff>165100</xdr:colOff>
      <xdr:row>19</xdr:row>
      <xdr:rowOff>149720</xdr:rowOff>
    </xdr:to>
    <xdr:sp macro="" textlink="">
      <xdr:nvSpPr>
        <xdr:cNvPr id="73" name="楕円 72"/>
        <xdr:cNvSpPr/>
      </xdr:nvSpPr>
      <xdr:spPr bwMode="auto">
        <a:xfrm>
          <a:off x="4254500" y="335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134497</xdr:rowOff>
    </xdr:from>
    <xdr:ext cx="762000" cy="259045"/>
    <xdr:sp macro="" textlink="">
      <xdr:nvSpPr>
        <xdr:cNvPr id="74" name="テキスト ボックス 73"/>
        <xdr:cNvSpPr txBox="1"/>
      </xdr:nvSpPr>
      <xdr:spPr>
        <a:xfrm>
          <a:off x="3924300" y="343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127749</xdr:rowOff>
    </xdr:from>
    <xdr:to>
      <xdr:col>19</xdr:col>
      <xdr:colOff>38100</xdr:colOff>
      <xdr:row>20</xdr:row>
      <xdr:rowOff>57899</xdr:rowOff>
    </xdr:to>
    <xdr:sp macro="" textlink="">
      <xdr:nvSpPr>
        <xdr:cNvPr id="75" name="楕円 74"/>
        <xdr:cNvSpPr/>
      </xdr:nvSpPr>
      <xdr:spPr bwMode="auto">
        <a:xfrm>
          <a:off x="3556000" y="343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42676</xdr:rowOff>
    </xdr:from>
    <xdr:ext cx="762000" cy="259045"/>
    <xdr:sp macro="" textlink="">
      <xdr:nvSpPr>
        <xdr:cNvPr id="76" name="テキスト ボックス 75"/>
        <xdr:cNvSpPr txBox="1"/>
      </xdr:nvSpPr>
      <xdr:spPr>
        <a:xfrm>
          <a:off x="3225800" y="351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109594</xdr:rowOff>
    </xdr:from>
    <xdr:to>
      <xdr:col>15</xdr:col>
      <xdr:colOff>101600</xdr:colOff>
      <xdr:row>21</xdr:row>
      <xdr:rowOff>39744</xdr:rowOff>
    </xdr:to>
    <xdr:sp macro="" textlink="">
      <xdr:nvSpPr>
        <xdr:cNvPr id="77" name="楕円 76"/>
        <xdr:cNvSpPr/>
      </xdr:nvSpPr>
      <xdr:spPr bwMode="auto">
        <a:xfrm>
          <a:off x="2857500" y="358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24521</xdr:rowOff>
    </xdr:from>
    <xdr:ext cx="762000" cy="259045"/>
    <xdr:sp macro="" textlink="">
      <xdr:nvSpPr>
        <xdr:cNvPr id="78" name="テキスト ボックス 77"/>
        <xdr:cNvSpPr txBox="1"/>
      </xdr:nvSpPr>
      <xdr:spPr>
        <a:xfrm>
          <a:off x="2527300" y="367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31255</xdr:rowOff>
    </xdr:from>
    <xdr:to>
      <xdr:col>29</xdr:col>
      <xdr:colOff>127000</xdr:colOff>
      <xdr:row>34</xdr:row>
      <xdr:rowOff>205524</xdr:rowOff>
    </xdr:to>
    <xdr:cxnSp macro="">
      <xdr:nvCxnSpPr>
        <xdr:cNvPr id="113" name="直線コネクタ 112"/>
        <xdr:cNvCxnSpPr/>
      </xdr:nvCxnSpPr>
      <xdr:spPr bwMode="auto">
        <a:xfrm flipV="1">
          <a:off x="5003800" y="6298705"/>
          <a:ext cx="647700" cy="17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176530</xdr:rowOff>
    </xdr:from>
    <xdr:to>
      <xdr:col>26</xdr:col>
      <xdr:colOff>50800</xdr:colOff>
      <xdr:row>34</xdr:row>
      <xdr:rowOff>205524</xdr:rowOff>
    </xdr:to>
    <xdr:cxnSp macro="">
      <xdr:nvCxnSpPr>
        <xdr:cNvPr id="116" name="直線コネクタ 115"/>
        <xdr:cNvCxnSpPr/>
      </xdr:nvCxnSpPr>
      <xdr:spPr bwMode="auto">
        <a:xfrm>
          <a:off x="4305300" y="6443980"/>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176530</xdr:rowOff>
    </xdr:from>
    <xdr:to>
      <xdr:col>22</xdr:col>
      <xdr:colOff>114300</xdr:colOff>
      <xdr:row>34</xdr:row>
      <xdr:rowOff>260693</xdr:rowOff>
    </xdr:to>
    <xdr:cxnSp macro="">
      <xdr:nvCxnSpPr>
        <xdr:cNvPr id="119" name="直線コネクタ 118"/>
        <xdr:cNvCxnSpPr/>
      </xdr:nvCxnSpPr>
      <xdr:spPr bwMode="auto">
        <a:xfrm flipV="1">
          <a:off x="3606800" y="6443980"/>
          <a:ext cx="698500" cy="8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260693</xdr:rowOff>
    </xdr:from>
    <xdr:to>
      <xdr:col>18</xdr:col>
      <xdr:colOff>177800</xdr:colOff>
      <xdr:row>34</xdr:row>
      <xdr:rowOff>275286</xdr:rowOff>
    </xdr:to>
    <xdr:cxnSp macro="">
      <xdr:nvCxnSpPr>
        <xdr:cNvPr id="122" name="直線コネクタ 121"/>
        <xdr:cNvCxnSpPr/>
      </xdr:nvCxnSpPr>
      <xdr:spPr bwMode="auto">
        <a:xfrm flipV="1">
          <a:off x="2908300" y="6528143"/>
          <a:ext cx="698500" cy="1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238891</xdr:rowOff>
    </xdr:from>
    <xdr:ext cx="762000" cy="259045"/>
    <xdr:sp macro="" textlink="">
      <xdr:nvSpPr>
        <xdr:cNvPr id="124" name="テキスト ボックス 123"/>
        <xdr:cNvSpPr txBox="1"/>
      </xdr:nvSpPr>
      <xdr:spPr>
        <a:xfrm>
          <a:off x="3225800" y="68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285373</xdr:rowOff>
    </xdr:from>
    <xdr:ext cx="762000" cy="259045"/>
    <xdr:sp macro="" textlink="">
      <xdr:nvSpPr>
        <xdr:cNvPr id="126" name="テキスト ボックス 125"/>
        <xdr:cNvSpPr txBox="1"/>
      </xdr:nvSpPr>
      <xdr:spPr>
        <a:xfrm>
          <a:off x="2527300" y="68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323355</xdr:rowOff>
    </xdr:from>
    <xdr:to>
      <xdr:col>29</xdr:col>
      <xdr:colOff>177800</xdr:colOff>
      <xdr:row>34</xdr:row>
      <xdr:rowOff>82055</xdr:rowOff>
    </xdr:to>
    <xdr:sp macro="" textlink="">
      <xdr:nvSpPr>
        <xdr:cNvPr id="132" name="楕円 131"/>
        <xdr:cNvSpPr/>
      </xdr:nvSpPr>
      <xdr:spPr bwMode="auto">
        <a:xfrm>
          <a:off x="56007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270032</xdr:rowOff>
    </xdr:from>
    <xdr:ext cx="762000" cy="259045"/>
    <xdr:sp macro="" textlink="">
      <xdr:nvSpPr>
        <xdr:cNvPr id="133" name="人口1人当たり決算額の推移該当値テキスト445"/>
        <xdr:cNvSpPr txBox="1"/>
      </xdr:nvSpPr>
      <xdr:spPr>
        <a:xfrm>
          <a:off x="5740400" y="619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154724</xdr:rowOff>
    </xdr:from>
    <xdr:to>
      <xdr:col>26</xdr:col>
      <xdr:colOff>101600</xdr:colOff>
      <xdr:row>34</xdr:row>
      <xdr:rowOff>256324</xdr:rowOff>
    </xdr:to>
    <xdr:sp macro="" textlink="">
      <xdr:nvSpPr>
        <xdr:cNvPr id="134" name="楕円 133"/>
        <xdr:cNvSpPr/>
      </xdr:nvSpPr>
      <xdr:spPr bwMode="auto">
        <a:xfrm>
          <a:off x="4953000" y="642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266501</xdr:rowOff>
    </xdr:from>
    <xdr:ext cx="736600" cy="259045"/>
    <xdr:sp macro="" textlink="">
      <xdr:nvSpPr>
        <xdr:cNvPr id="135" name="テキスト ボックス 134"/>
        <xdr:cNvSpPr txBox="1"/>
      </xdr:nvSpPr>
      <xdr:spPr>
        <a:xfrm>
          <a:off x="4622800" y="619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125730</xdr:rowOff>
    </xdr:from>
    <xdr:to>
      <xdr:col>22</xdr:col>
      <xdr:colOff>165100</xdr:colOff>
      <xdr:row>34</xdr:row>
      <xdr:rowOff>227330</xdr:rowOff>
    </xdr:to>
    <xdr:sp macro="" textlink="">
      <xdr:nvSpPr>
        <xdr:cNvPr id="136" name="楕円 135"/>
        <xdr:cNvSpPr/>
      </xdr:nvSpPr>
      <xdr:spPr bwMode="auto">
        <a:xfrm>
          <a:off x="4254500" y="639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237507</xdr:rowOff>
    </xdr:from>
    <xdr:ext cx="762000" cy="259045"/>
    <xdr:sp macro="" textlink="">
      <xdr:nvSpPr>
        <xdr:cNvPr id="137" name="テキスト ボックス 136"/>
        <xdr:cNvSpPr txBox="1"/>
      </xdr:nvSpPr>
      <xdr:spPr>
        <a:xfrm>
          <a:off x="39243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209893</xdr:rowOff>
    </xdr:from>
    <xdr:to>
      <xdr:col>19</xdr:col>
      <xdr:colOff>38100</xdr:colOff>
      <xdr:row>34</xdr:row>
      <xdr:rowOff>311493</xdr:rowOff>
    </xdr:to>
    <xdr:sp macro="" textlink="">
      <xdr:nvSpPr>
        <xdr:cNvPr id="138" name="楕円 137"/>
        <xdr:cNvSpPr/>
      </xdr:nvSpPr>
      <xdr:spPr bwMode="auto">
        <a:xfrm>
          <a:off x="3556000" y="647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321670</xdr:rowOff>
    </xdr:from>
    <xdr:ext cx="762000" cy="259045"/>
    <xdr:sp macro="" textlink="">
      <xdr:nvSpPr>
        <xdr:cNvPr id="139" name="テキスト ボックス 138"/>
        <xdr:cNvSpPr txBox="1"/>
      </xdr:nvSpPr>
      <xdr:spPr>
        <a:xfrm>
          <a:off x="3225800" y="624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224485</xdr:rowOff>
    </xdr:from>
    <xdr:to>
      <xdr:col>15</xdr:col>
      <xdr:colOff>101600</xdr:colOff>
      <xdr:row>34</xdr:row>
      <xdr:rowOff>326086</xdr:rowOff>
    </xdr:to>
    <xdr:sp macro="" textlink="">
      <xdr:nvSpPr>
        <xdr:cNvPr id="140" name="楕円 139"/>
        <xdr:cNvSpPr/>
      </xdr:nvSpPr>
      <xdr:spPr bwMode="auto">
        <a:xfrm>
          <a:off x="2857500" y="64919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336262</xdr:rowOff>
    </xdr:from>
    <xdr:ext cx="762000" cy="259045"/>
    <xdr:sp macro="" textlink="">
      <xdr:nvSpPr>
        <xdr:cNvPr id="141" name="テキスト ボックス 140"/>
        <xdr:cNvSpPr txBox="1"/>
      </xdr:nvSpPr>
      <xdr:spPr>
        <a:xfrm>
          <a:off x="2527300" y="626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75286</xdr:rowOff>
    </xdr:from>
    <xdr:to>
      <xdr:col>24</xdr:col>
      <xdr:colOff>63500</xdr:colOff>
      <xdr:row>37</xdr:row>
      <xdr:rowOff>118123</xdr:rowOff>
    </xdr:to>
    <xdr:cxnSp macro="">
      <xdr:nvCxnSpPr>
        <xdr:cNvPr id="61" name="直線コネクタ 60"/>
        <xdr:cNvCxnSpPr/>
      </xdr:nvCxnSpPr>
      <xdr:spPr>
        <a:xfrm flipV="1">
          <a:off x="3797300" y="6418936"/>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118123</xdr:rowOff>
    </xdr:from>
    <xdr:to>
      <xdr:col>19</xdr:col>
      <xdr:colOff>177800</xdr:colOff>
      <xdr:row>37</xdr:row>
      <xdr:rowOff>149809</xdr:rowOff>
    </xdr:to>
    <xdr:cxnSp macro="">
      <xdr:nvCxnSpPr>
        <xdr:cNvPr id="64" name="直線コネクタ 63"/>
        <xdr:cNvCxnSpPr/>
      </xdr:nvCxnSpPr>
      <xdr:spPr>
        <a:xfrm flipV="1">
          <a:off x="2908300" y="6461773"/>
          <a:ext cx="8890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149809</xdr:rowOff>
    </xdr:from>
    <xdr:to>
      <xdr:col>15</xdr:col>
      <xdr:colOff>50800</xdr:colOff>
      <xdr:row>38</xdr:row>
      <xdr:rowOff>53696</xdr:rowOff>
    </xdr:to>
    <xdr:cxnSp macro="">
      <xdr:nvCxnSpPr>
        <xdr:cNvPr id="67" name="直線コネクタ 66"/>
        <xdr:cNvCxnSpPr/>
      </xdr:nvCxnSpPr>
      <xdr:spPr>
        <a:xfrm flipV="1">
          <a:off x="2019300" y="6493459"/>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53696</xdr:rowOff>
    </xdr:from>
    <xdr:to>
      <xdr:col>10</xdr:col>
      <xdr:colOff>114300</xdr:colOff>
      <xdr:row>38</xdr:row>
      <xdr:rowOff>69088</xdr:rowOff>
    </xdr:to>
    <xdr:cxnSp macro="">
      <xdr:nvCxnSpPr>
        <xdr:cNvPr id="70" name="直線コネクタ 69"/>
        <xdr:cNvCxnSpPr/>
      </xdr:nvCxnSpPr>
      <xdr:spPr>
        <a:xfrm flipV="1">
          <a:off x="1130300" y="656879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24486</xdr:rowOff>
    </xdr:from>
    <xdr:to>
      <xdr:col>24</xdr:col>
      <xdr:colOff>114300</xdr:colOff>
      <xdr:row>37</xdr:row>
      <xdr:rowOff>126086</xdr:rowOff>
    </xdr:to>
    <xdr:sp macro="" textlink="">
      <xdr:nvSpPr>
        <xdr:cNvPr id="80" name="楕円 79"/>
        <xdr:cNvSpPr/>
      </xdr:nvSpPr>
      <xdr:spPr>
        <a:xfrm>
          <a:off x="4584700" y="63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2913</xdr:rowOff>
    </xdr:from>
    <xdr:ext cx="534377" cy="259045"/>
    <xdr:sp macro="" textlink="">
      <xdr:nvSpPr>
        <xdr:cNvPr id="81" name="人件費該当値テキスト"/>
        <xdr:cNvSpPr txBox="1"/>
      </xdr:nvSpPr>
      <xdr:spPr>
        <a:xfrm>
          <a:off x="4686300" y="63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67323</xdr:rowOff>
    </xdr:from>
    <xdr:to>
      <xdr:col>20</xdr:col>
      <xdr:colOff>38100</xdr:colOff>
      <xdr:row>37</xdr:row>
      <xdr:rowOff>168923</xdr:rowOff>
    </xdr:to>
    <xdr:sp macro="" textlink="">
      <xdr:nvSpPr>
        <xdr:cNvPr id="82" name="楕円 81"/>
        <xdr:cNvSpPr/>
      </xdr:nvSpPr>
      <xdr:spPr>
        <a:xfrm>
          <a:off x="3746500" y="6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160050</xdr:rowOff>
    </xdr:from>
    <xdr:ext cx="534377" cy="259045"/>
    <xdr:sp macro="" textlink="">
      <xdr:nvSpPr>
        <xdr:cNvPr id="83" name="テキスト ボックス 82"/>
        <xdr:cNvSpPr txBox="1"/>
      </xdr:nvSpPr>
      <xdr:spPr>
        <a:xfrm>
          <a:off x="3530111" y="650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99009</xdr:rowOff>
    </xdr:from>
    <xdr:to>
      <xdr:col>15</xdr:col>
      <xdr:colOff>101600</xdr:colOff>
      <xdr:row>38</xdr:row>
      <xdr:rowOff>29159</xdr:rowOff>
    </xdr:to>
    <xdr:sp macro="" textlink="">
      <xdr:nvSpPr>
        <xdr:cNvPr id="84" name="楕円 83"/>
        <xdr:cNvSpPr/>
      </xdr:nvSpPr>
      <xdr:spPr>
        <a:xfrm>
          <a:off x="2857500" y="6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20286</xdr:rowOff>
    </xdr:from>
    <xdr:ext cx="534377" cy="259045"/>
    <xdr:sp macro="" textlink="">
      <xdr:nvSpPr>
        <xdr:cNvPr id="85" name="テキスト ボックス 84"/>
        <xdr:cNvSpPr txBox="1"/>
      </xdr:nvSpPr>
      <xdr:spPr>
        <a:xfrm>
          <a:off x="2641111" y="6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2896</xdr:rowOff>
    </xdr:from>
    <xdr:to>
      <xdr:col>10</xdr:col>
      <xdr:colOff>165100</xdr:colOff>
      <xdr:row>38</xdr:row>
      <xdr:rowOff>104496</xdr:rowOff>
    </xdr:to>
    <xdr:sp macro="" textlink="">
      <xdr:nvSpPr>
        <xdr:cNvPr id="86" name="楕円 85"/>
        <xdr:cNvSpPr/>
      </xdr:nvSpPr>
      <xdr:spPr>
        <a:xfrm>
          <a:off x="1968500" y="65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95623</xdr:rowOff>
    </xdr:from>
    <xdr:ext cx="534377" cy="259045"/>
    <xdr:sp macro="" textlink="">
      <xdr:nvSpPr>
        <xdr:cNvPr id="87" name="テキスト ボックス 86"/>
        <xdr:cNvSpPr txBox="1"/>
      </xdr:nvSpPr>
      <xdr:spPr>
        <a:xfrm>
          <a:off x="1752111" y="66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18288</xdr:rowOff>
    </xdr:from>
    <xdr:to>
      <xdr:col>6</xdr:col>
      <xdr:colOff>38100</xdr:colOff>
      <xdr:row>38</xdr:row>
      <xdr:rowOff>119888</xdr:rowOff>
    </xdr:to>
    <xdr:sp macro="" textlink="">
      <xdr:nvSpPr>
        <xdr:cNvPr id="88" name="楕円 87"/>
        <xdr:cNvSpPr/>
      </xdr:nvSpPr>
      <xdr:spPr>
        <a:xfrm>
          <a:off x="1079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111015</xdr:rowOff>
    </xdr:from>
    <xdr:ext cx="534377" cy="259045"/>
    <xdr:sp macro="" textlink="">
      <xdr:nvSpPr>
        <xdr:cNvPr id="89" name="テキスト ボックス 88"/>
        <xdr:cNvSpPr txBox="1"/>
      </xdr:nvSpPr>
      <xdr:spPr>
        <a:xfrm>
          <a:off x="863111" y="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38992</xdr:rowOff>
    </xdr:from>
    <xdr:to>
      <xdr:col>24</xdr:col>
      <xdr:colOff>63500</xdr:colOff>
      <xdr:row>58</xdr:row>
      <xdr:rowOff>91808</xdr:rowOff>
    </xdr:to>
    <xdr:cxnSp macro="">
      <xdr:nvCxnSpPr>
        <xdr:cNvPr id="123" name="直線コネクタ 122"/>
        <xdr:cNvCxnSpPr/>
      </xdr:nvCxnSpPr>
      <xdr:spPr>
        <a:xfrm flipV="1">
          <a:off x="3797300" y="9983092"/>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103185</xdr:rowOff>
    </xdr:from>
    <xdr:ext cx="599010" cy="259045"/>
    <xdr:sp macro="" textlink="">
      <xdr:nvSpPr>
        <xdr:cNvPr id="124" name="物件費平均値テキスト"/>
        <xdr:cNvSpPr txBox="1"/>
      </xdr:nvSpPr>
      <xdr:spPr>
        <a:xfrm>
          <a:off x="4686300" y="93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91808</xdr:rowOff>
    </xdr:from>
    <xdr:to>
      <xdr:col>19</xdr:col>
      <xdr:colOff>177800</xdr:colOff>
      <xdr:row>58</xdr:row>
      <xdr:rowOff>97533</xdr:rowOff>
    </xdr:to>
    <xdr:cxnSp macro="">
      <xdr:nvCxnSpPr>
        <xdr:cNvPr id="126" name="直線コネクタ 125"/>
        <xdr:cNvCxnSpPr/>
      </xdr:nvCxnSpPr>
      <xdr:spPr>
        <a:xfrm flipV="1">
          <a:off x="2908300" y="10035908"/>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5849</xdr:rowOff>
    </xdr:from>
    <xdr:ext cx="599010" cy="259045"/>
    <xdr:sp macro="" textlink="">
      <xdr:nvSpPr>
        <xdr:cNvPr id="128" name="テキスト ボックス 127"/>
        <xdr:cNvSpPr txBox="1"/>
      </xdr:nvSpPr>
      <xdr:spPr>
        <a:xfrm>
          <a:off x="3497795" y="94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97533</xdr:rowOff>
    </xdr:from>
    <xdr:to>
      <xdr:col>15</xdr:col>
      <xdr:colOff>50800</xdr:colOff>
      <xdr:row>58</xdr:row>
      <xdr:rowOff>140281</xdr:rowOff>
    </xdr:to>
    <xdr:cxnSp macro="">
      <xdr:nvCxnSpPr>
        <xdr:cNvPr id="129" name="直線コネクタ 128"/>
        <xdr:cNvCxnSpPr/>
      </xdr:nvCxnSpPr>
      <xdr:spPr>
        <a:xfrm flipV="1">
          <a:off x="2019300" y="1004163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81045</xdr:rowOff>
    </xdr:from>
    <xdr:to>
      <xdr:col>10</xdr:col>
      <xdr:colOff>114300</xdr:colOff>
      <xdr:row>58</xdr:row>
      <xdr:rowOff>140281</xdr:rowOff>
    </xdr:to>
    <xdr:cxnSp macro="">
      <xdr:nvCxnSpPr>
        <xdr:cNvPr id="132" name="直線コネクタ 131"/>
        <xdr:cNvCxnSpPr/>
      </xdr:nvCxnSpPr>
      <xdr:spPr>
        <a:xfrm>
          <a:off x="1130300" y="10025145"/>
          <a:ext cx="8890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159642</xdr:rowOff>
    </xdr:from>
    <xdr:to>
      <xdr:col>24</xdr:col>
      <xdr:colOff>114300</xdr:colOff>
      <xdr:row>58</xdr:row>
      <xdr:rowOff>89792</xdr:rowOff>
    </xdr:to>
    <xdr:sp macro="" textlink="">
      <xdr:nvSpPr>
        <xdr:cNvPr id="142" name="楕円 141"/>
        <xdr:cNvSpPr/>
      </xdr:nvSpPr>
      <xdr:spPr>
        <a:xfrm>
          <a:off x="4584700" y="99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74569</xdr:rowOff>
    </xdr:from>
    <xdr:ext cx="534377" cy="259045"/>
    <xdr:sp macro="" textlink="">
      <xdr:nvSpPr>
        <xdr:cNvPr id="143" name="物件費該当値テキスト"/>
        <xdr:cNvSpPr txBox="1"/>
      </xdr:nvSpPr>
      <xdr:spPr>
        <a:xfrm>
          <a:off x="4686300" y="984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41008</xdr:rowOff>
    </xdr:from>
    <xdr:to>
      <xdr:col>20</xdr:col>
      <xdr:colOff>38100</xdr:colOff>
      <xdr:row>58</xdr:row>
      <xdr:rowOff>142608</xdr:rowOff>
    </xdr:to>
    <xdr:sp macro="" textlink="">
      <xdr:nvSpPr>
        <xdr:cNvPr id="144" name="楕円 143"/>
        <xdr:cNvSpPr/>
      </xdr:nvSpPr>
      <xdr:spPr>
        <a:xfrm>
          <a:off x="37465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133735</xdr:rowOff>
    </xdr:from>
    <xdr:ext cx="534377" cy="259045"/>
    <xdr:sp macro="" textlink="">
      <xdr:nvSpPr>
        <xdr:cNvPr id="145" name="テキスト ボックス 144"/>
        <xdr:cNvSpPr txBox="1"/>
      </xdr:nvSpPr>
      <xdr:spPr>
        <a:xfrm>
          <a:off x="3530111" y="100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46733</xdr:rowOff>
    </xdr:from>
    <xdr:to>
      <xdr:col>15</xdr:col>
      <xdr:colOff>101600</xdr:colOff>
      <xdr:row>58</xdr:row>
      <xdr:rowOff>148333</xdr:rowOff>
    </xdr:to>
    <xdr:sp macro="" textlink="">
      <xdr:nvSpPr>
        <xdr:cNvPr id="146" name="楕円 145"/>
        <xdr:cNvSpPr/>
      </xdr:nvSpPr>
      <xdr:spPr>
        <a:xfrm>
          <a:off x="2857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139460</xdr:rowOff>
    </xdr:from>
    <xdr:ext cx="534377" cy="259045"/>
    <xdr:sp macro="" textlink="">
      <xdr:nvSpPr>
        <xdr:cNvPr id="147" name="テキスト ボックス 146"/>
        <xdr:cNvSpPr txBox="1"/>
      </xdr:nvSpPr>
      <xdr:spPr>
        <a:xfrm>
          <a:off x="2641111" y="10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89481</xdr:rowOff>
    </xdr:from>
    <xdr:to>
      <xdr:col>10</xdr:col>
      <xdr:colOff>165100</xdr:colOff>
      <xdr:row>59</xdr:row>
      <xdr:rowOff>19631</xdr:rowOff>
    </xdr:to>
    <xdr:sp macro="" textlink="">
      <xdr:nvSpPr>
        <xdr:cNvPr id="148" name="楕円 147"/>
        <xdr:cNvSpPr/>
      </xdr:nvSpPr>
      <xdr:spPr>
        <a:xfrm>
          <a:off x="1968500" y="1003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10758</xdr:rowOff>
    </xdr:from>
    <xdr:ext cx="534377" cy="259045"/>
    <xdr:sp macro="" textlink="">
      <xdr:nvSpPr>
        <xdr:cNvPr id="149" name="テキスト ボックス 148"/>
        <xdr:cNvSpPr txBox="1"/>
      </xdr:nvSpPr>
      <xdr:spPr>
        <a:xfrm>
          <a:off x="1752111" y="101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30245</xdr:rowOff>
    </xdr:from>
    <xdr:to>
      <xdr:col>6</xdr:col>
      <xdr:colOff>38100</xdr:colOff>
      <xdr:row>58</xdr:row>
      <xdr:rowOff>131845</xdr:rowOff>
    </xdr:to>
    <xdr:sp macro="" textlink="">
      <xdr:nvSpPr>
        <xdr:cNvPr id="150" name="楕円 149"/>
        <xdr:cNvSpPr/>
      </xdr:nvSpPr>
      <xdr:spPr>
        <a:xfrm>
          <a:off x="1079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122972</xdr:rowOff>
    </xdr:from>
    <xdr:ext cx="534377" cy="259045"/>
    <xdr:sp macro="" textlink="">
      <xdr:nvSpPr>
        <xdr:cNvPr id="151" name="テキスト ボックス 150"/>
        <xdr:cNvSpPr txBox="1"/>
      </xdr:nvSpPr>
      <xdr:spPr>
        <a:xfrm>
          <a:off x="863111" y="100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22108</xdr:rowOff>
    </xdr:from>
    <xdr:to>
      <xdr:col>24</xdr:col>
      <xdr:colOff>63500</xdr:colOff>
      <xdr:row>71</xdr:row>
      <xdr:rowOff>150307</xdr:rowOff>
    </xdr:to>
    <xdr:cxnSp macro="">
      <xdr:nvCxnSpPr>
        <xdr:cNvPr id="178" name="直線コネクタ 177"/>
        <xdr:cNvCxnSpPr/>
      </xdr:nvCxnSpPr>
      <xdr:spPr>
        <a:xfrm flipV="1">
          <a:off x="3797300" y="12195058"/>
          <a:ext cx="8382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5285</xdr:rowOff>
    </xdr:from>
    <xdr:ext cx="534377" cy="259045"/>
    <xdr:sp macro="" textlink="">
      <xdr:nvSpPr>
        <xdr:cNvPr id="179" name="維持補修費平均値テキスト"/>
        <xdr:cNvSpPr txBox="1"/>
      </xdr:nvSpPr>
      <xdr:spPr>
        <a:xfrm>
          <a:off x="4686300" y="12864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150307</xdr:rowOff>
    </xdr:from>
    <xdr:to>
      <xdr:col>19</xdr:col>
      <xdr:colOff>177800</xdr:colOff>
      <xdr:row>72</xdr:row>
      <xdr:rowOff>33355</xdr:rowOff>
    </xdr:to>
    <xdr:cxnSp macro="">
      <xdr:nvCxnSpPr>
        <xdr:cNvPr id="181" name="直線コネクタ 180"/>
        <xdr:cNvCxnSpPr/>
      </xdr:nvCxnSpPr>
      <xdr:spPr>
        <a:xfrm flipV="1">
          <a:off x="2908300" y="12323257"/>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88404</xdr:rowOff>
    </xdr:from>
    <xdr:ext cx="534377" cy="259045"/>
    <xdr:sp macro="" textlink="">
      <xdr:nvSpPr>
        <xdr:cNvPr id="183" name="テキスト ボックス 182"/>
        <xdr:cNvSpPr txBox="1"/>
      </xdr:nvSpPr>
      <xdr:spPr>
        <a:xfrm>
          <a:off x="3530111" y="129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33355</xdr:rowOff>
    </xdr:from>
    <xdr:to>
      <xdr:col>15</xdr:col>
      <xdr:colOff>50800</xdr:colOff>
      <xdr:row>75</xdr:row>
      <xdr:rowOff>72400</xdr:rowOff>
    </xdr:to>
    <xdr:cxnSp macro="">
      <xdr:nvCxnSpPr>
        <xdr:cNvPr id="184" name="直線コネクタ 183"/>
        <xdr:cNvCxnSpPr/>
      </xdr:nvCxnSpPr>
      <xdr:spPr>
        <a:xfrm flipV="1">
          <a:off x="2019300" y="12377755"/>
          <a:ext cx="8890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89636</xdr:rowOff>
    </xdr:from>
    <xdr:to>
      <xdr:col>10</xdr:col>
      <xdr:colOff>114300</xdr:colOff>
      <xdr:row>75</xdr:row>
      <xdr:rowOff>72400</xdr:rowOff>
    </xdr:to>
    <xdr:cxnSp macro="">
      <xdr:nvCxnSpPr>
        <xdr:cNvPr id="187" name="直線コネクタ 186"/>
        <xdr:cNvCxnSpPr/>
      </xdr:nvCxnSpPr>
      <xdr:spPr>
        <a:xfrm>
          <a:off x="1130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91" name="テキスト ボックス 190"/>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142758</xdr:rowOff>
    </xdr:from>
    <xdr:to>
      <xdr:col>24</xdr:col>
      <xdr:colOff>114300</xdr:colOff>
      <xdr:row>71</xdr:row>
      <xdr:rowOff>72908</xdr:rowOff>
    </xdr:to>
    <xdr:sp macro="" textlink="">
      <xdr:nvSpPr>
        <xdr:cNvPr id="197" name="楕円 196"/>
        <xdr:cNvSpPr/>
      </xdr:nvSpPr>
      <xdr:spPr>
        <a:xfrm>
          <a:off x="4584700" y="121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94825</xdr:rowOff>
    </xdr:from>
    <xdr:ext cx="534377" cy="259045"/>
    <xdr:sp macro="" textlink="">
      <xdr:nvSpPr>
        <xdr:cNvPr id="198" name="維持補修費該当値テキスト"/>
        <xdr:cNvSpPr txBox="1"/>
      </xdr:nvSpPr>
      <xdr:spPr>
        <a:xfrm>
          <a:off x="4686300" y="12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99507</xdr:rowOff>
    </xdr:from>
    <xdr:to>
      <xdr:col>20</xdr:col>
      <xdr:colOff>38100</xdr:colOff>
      <xdr:row>72</xdr:row>
      <xdr:rowOff>29657</xdr:rowOff>
    </xdr:to>
    <xdr:sp macro="" textlink="">
      <xdr:nvSpPr>
        <xdr:cNvPr id="199" name="楕円 198"/>
        <xdr:cNvSpPr/>
      </xdr:nvSpPr>
      <xdr:spPr>
        <a:xfrm>
          <a:off x="3746500" y="12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46184</xdr:rowOff>
    </xdr:from>
    <xdr:ext cx="534377" cy="259045"/>
    <xdr:sp macro="" textlink="">
      <xdr:nvSpPr>
        <xdr:cNvPr id="200" name="テキスト ボックス 199"/>
        <xdr:cNvSpPr txBox="1"/>
      </xdr:nvSpPr>
      <xdr:spPr>
        <a:xfrm>
          <a:off x="3530111" y="120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154005</xdr:rowOff>
    </xdr:from>
    <xdr:to>
      <xdr:col>15</xdr:col>
      <xdr:colOff>101600</xdr:colOff>
      <xdr:row>72</xdr:row>
      <xdr:rowOff>84155</xdr:rowOff>
    </xdr:to>
    <xdr:sp macro="" textlink="">
      <xdr:nvSpPr>
        <xdr:cNvPr id="201" name="楕円 200"/>
        <xdr:cNvSpPr/>
      </xdr:nvSpPr>
      <xdr:spPr>
        <a:xfrm>
          <a:off x="28575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100682</xdr:rowOff>
    </xdr:from>
    <xdr:ext cx="534377" cy="259045"/>
    <xdr:sp macro="" textlink="">
      <xdr:nvSpPr>
        <xdr:cNvPr id="202" name="テキスト ボックス 201"/>
        <xdr:cNvSpPr txBox="1"/>
      </xdr:nvSpPr>
      <xdr:spPr>
        <a:xfrm>
          <a:off x="2641111" y="121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21600</xdr:rowOff>
    </xdr:from>
    <xdr:to>
      <xdr:col>10</xdr:col>
      <xdr:colOff>165100</xdr:colOff>
      <xdr:row>75</xdr:row>
      <xdr:rowOff>123200</xdr:rowOff>
    </xdr:to>
    <xdr:sp macro="" textlink="">
      <xdr:nvSpPr>
        <xdr:cNvPr id="203" name="楕円 202"/>
        <xdr:cNvSpPr/>
      </xdr:nvSpPr>
      <xdr:spPr>
        <a:xfrm>
          <a:off x="1968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139727</xdr:rowOff>
    </xdr:from>
    <xdr:ext cx="534377" cy="259045"/>
    <xdr:sp macro="" textlink="">
      <xdr:nvSpPr>
        <xdr:cNvPr id="204" name="テキスト ボックス 203"/>
        <xdr:cNvSpPr txBox="1"/>
      </xdr:nvSpPr>
      <xdr:spPr>
        <a:xfrm>
          <a:off x="1752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38836</xdr:rowOff>
    </xdr:from>
    <xdr:to>
      <xdr:col>6</xdr:col>
      <xdr:colOff>38100</xdr:colOff>
      <xdr:row>73</xdr:row>
      <xdr:rowOff>140436</xdr:rowOff>
    </xdr:to>
    <xdr:sp macro="" textlink="">
      <xdr:nvSpPr>
        <xdr:cNvPr id="205" name="楕円 204"/>
        <xdr:cNvSpPr/>
      </xdr:nvSpPr>
      <xdr:spPr>
        <a:xfrm>
          <a:off x="1079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156963</xdr:rowOff>
    </xdr:from>
    <xdr:ext cx="534377" cy="259045"/>
    <xdr:sp macro="" textlink="">
      <xdr:nvSpPr>
        <xdr:cNvPr id="206" name="テキスト ボックス 205"/>
        <xdr:cNvSpPr txBox="1"/>
      </xdr:nvSpPr>
      <xdr:spPr>
        <a:xfrm>
          <a:off x="863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58254</xdr:rowOff>
    </xdr:from>
    <xdr:to>
      <xdr:col>24</xdr:col>
      <xdr:colOff>62865</xdr:colOff>
      <xdr:row>97</xdr:row>
      <xdr:rowOff>129789</xdr:rowOff>
    </xdr:to>
    <xdr:cxnSp macro="">
      <xdr:nvCxnSpPr>
        <xdr:cNvPr id="233" name="直線コネクタ 232"/>
        <xdr:cNvCxnSpPr/>
      </xdr:nvCxnSpPr>
      <xdr:spPr>
        <a:xfrm flipV="1">
          <a:off x="4633595" y="15660204"/>
          <a:ext cx="1270" cy="1100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133616</xdr:rowOff>
    </xdr:from>
    <xdr:ext cx="534377" cy="259045"/>
    <xdr:sp macro="" textlink="">
      <xdr:nvSpPr>
        <xdr:cNvPr id="234" name="扶助費最小値テキスト"/>
        <xdr:cNvSpPr txBox="1"/>
      </xdr:nvSpPr>
      <xdr:spPr>
        <a:xfrm>
          <a:off x="4686300" y="16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129789</xdr:rowOff>
    </xdr:from>
    <xdr:to>
      <xdr:col>24</xdr:col>
      <xdr:colOff>152400</xdr:colOff>
      <xdr:row>97</xdr:row>
      <xdr:rowOff>129789</xdr:rowOff>
    </xdr:to>
    <xdr:cxnSp macro="">
      <xdr:nvCxnSpPr>
        <xdr:cNvPr id="235" name="直線コネクタ 234"/>
        <xdr:cNvCxnSpPr/>
      </xdr:nvCxnSpPr>
      <xdr:spPr>
        <a:xfrm>
          <a:off x="4546600" y="16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4931</xdr:rowOff>
    </xdr:from>
    <xdr:ext cx="599010" cy="259045"/>
    <xdr:sp macro="" textlink="">
      <xdr:nvSpPr>
        <xdr:cNvPr id="236" name="扶助費最大値テキスト"/>
        <xdr:cNvSpPr txBox="1"/>
      </xdr:nvSpPr>
      <xdr:spPr>
        <a:xfrm>
          <a:off x="4686300" y="1543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58254</xdr:rowOff>
    </xdr:from>
    <xdr:to>
      <xdr:col>24</xdr:col>
      <xdr:colOff>152400</xdr:colOff>
      <xdr:row>91</xdr:row>
      <xdr:rowOff>58254</xdr:rowOff>
    </xdr:to>
    <xdr:cxnSp macro="">
      <xdr:nvCxnSpPr>
        <xdr:cNvPr id="237" name="直線コネクタ 236"/>
        <xdr:cNvCxnSpPr/>
      </xdr:nvCxnSpPr>
      <xdr:spPr>
        <a:xfrm>
          <a:off x="4546600" y="1566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79708</xdr:rowOff>
    </xdr:from>
    <xdr:to>
      <xdr:col>24</xdr:col>
      <xdr:colOff>63500</xdr:colOff>
      <xdr:row>91</xdr:row>
      <xdr:rowOff>58254</xdr:rowOff>
    </xdr:to>
    <xdr:cxnSp macro="">
      <xdr:nvCxnSpPr>
        <xdr:cNvPr id="238" name="直線コネクタ 237"/>
        <xdr:cNvCxnSpPr/>
      </xdr:nvCxnSpPr>
      <xdr:spPr>
        <a:xfrm>
          <a:off x="3797300" y="15510208"/>
          <a:ext cx="838200" cy="14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46769</xdr:rowOff>
    </xdr:from>
    <xdr:ext cx="534377" cy="259045"/>
    <xdr:sp macro="" textlink="">
      <xdr:nvSpPr>
        <xdr:cNvPr id="239" name="扶助費平均値テキスト"/>
        <xdr:cNvSpPr txBox="1"/>
      </xdr:nvSpPr>
      <xdr:spPr>
        <a:xfrm>
          <a:off x="4686300" y="16163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68342</xdr:rowOff>
    </xdr:from>
    <xdr:to>
      <xdr:col>24</xdr:col>
      <xdr:colOff>114300</xdr:colOff>
      <xdr:row>94</xdr:row>
      <xdr:rowOff>169942</xdr:rowOff>
    </xdr:to>
    <xdr:sp macro="" textlink="">
      <xdr:nvSpPr>
        <xdr:cNvPr id="240" name="フローチャート: 判断 239"/>
        <xdr:cNvSpPr/>
      </xdr:nvSpPr>
      <xdr:spPr>
        <a:xfrm>
          <a:off x="4584700" y="1618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79708</xdr:rowOff>
    </xdr:from>
    <xdr:to>
      <xdr:col>19</xdr:col>
      <xdr:colOff>177800</xdr:colOff>
      <xdr:row>93</xdr:row>
      <xdr:rowOff>10982</xdr:rowOff>
    </xdr:to>
    <xdr:cxnSp macro="">
      <xdr:nvCxnSpPr>
        <xdr:cNvPr id="241" name="直線コネクタ 240"/>
        <xdr:cNvCxnSpPr/>
      </xdr:nvCxnSpPr>
      <xdr:spPr>
        <a:xfrm flipV="1">
          <a:off x="2908300" y="15510208"/>
          <a:ext cx="889000" cy="4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52259</xdr:rowOff>
    </xdr:from>
    <xdr:to>
      <xdr:col>20</xdr:col>
      <xdr:colOff>38100</xdr:colOff>
      <xdr:row>93</xdr:row>
      <xdr:rowOff>153859</xdr:rowOff>
    </xdr:to>
    <xdr:sp macro="" textlink="">
      <xdr:nvSpPr>
        <xdr:cNvPr id="242" name="フローチャート: 判断 241"/>
        <xdr:cNvSpPr/>
      </xdr:nvSpPr>
      <xdr:spPr>
        <a:xfrm>
          <a:off x="37465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144986</xdr:rowOff>
    </xdr:from>
    <xdr:ext cx="599010" cy="259045"/>
    <xdr:sp macro="" textlink="">
      <xdr:nvSpPr>
        <xdr:cNvPr id="243" name="テキスト ボックス 242"/>
        <xdr:cNvSpPr txBox="1"/>
      </xdr:nvSpPr>
      <xdr:spPr>
        <a:xfrm>
          <a:off x="3497795" y="160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10982</xdr:rowOff>
    </xdr:from>
    <xdr:to>
      <xdr:col>15</xdr:col>
      <xdr:colOff>50800</xdr:colOff>
      <xdr:row>93</xdr:row>
      <xdr:rowOff>30037</xdr:rowOff>
    </xdr:to>
    <xdr:cxnSp macro="">
      <xdr:nvCxnSpPr>
        <xdr:cNvPr id="244" name="直線コネクタ 243"/>
        <xdr:cNvCxnSpPr/>
      </xdr:nvCxnSpPr>
      <xdr:spPr>
        <a:xfrm flipV="1">
          <a:off x="2019300" y="15955832"/>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5" name="フローチャート: 判断 244"/>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8903</xdr:rowOff>
    </xdr:from>
    <xdr:ext cx="534377" cy="259045"/>
    <xdr:sp macro="" textlink="">
      <xdr:nvSpPr>
        <xdr:cNvPr id="246" name="テキスト ボックス 245"/>
        <xdr:cNvSpPr txBox="1"/>
      </xdr:nvSpPr>
      <xdr:spPr>
        <a:xfrm>
          <a:off x="2641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30037</xdr:rowOff>
    </xdr:from>
    <xdr:to>
      <xdr:col>10</xdr:col>
      <xdr:colOff>114300</xdr:colOff>
      <xdr:row>98</xdr:row>
      <xdr:rowOff>63951</xdr:rowOff>
    </xdr:to>
    <xdr:cxnSp macro="">
      <xdr:nvCxnSpPr>
        <xdr:cNvPr id="247" name="直線コネクタ 246"/>
        <xdr:cNvCxnSpPr/>
      </xdr:nvCxnSpPr>
      <xdr:spPr>
        <a:xfrm flipV="1">
          <a:off x="1130300" y="15974887"/>
          <a:ext cx="889000" cy="8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8" name="フローチャート: 判断 247"/>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167601</xdr:rowOff>
    </xdr:from>
    <xdr:ext cx="534377" cy="259045"/>
    <xdr:sp macro="" textlink="">
      <xdr:nvSpPr>
        <xdr:cNvPr id="249" name="テキスト ボックス 248"/>
        <xdr:cNvSpPr txBox="1"/>
      </xdr:nvSpPr>
      <xdr:spPr>
        <a:xfrm>
          <a:off x="1752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50" name="フローチャート: 判断 249"/>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1" name="テキスト ボックス 250"/>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7454</xdr:rowOff>
    </xdr:from>
    <xdr:to>
      <xdr:col>24</xdr:col>
      <xdr:colOff>114300</xdr:colOff>
      <xdr:row>91</xdr:row>
      <xdr:rowOff>109054</xdr:rowOff>
    </xdr:to>
    <xdr:sp macro="" textlink="">
      <xdr:nvSpPr>
        <xdr:cNvPr id="257" name="楕円 256"/>
        <xdr:cNvSpPr/>
      </xdr:nvSpPr>
      <xdr:spPr>
        <a:xfrm>
          <a:off x="4584700" y="156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131931</xdr:rowOff>
    </xdr:from>
    <xdr:ext cx="599010" cy="259045"/>
    <xdr:sp macro="" textlink="">
      <xdr:nvSpPr>
        <xdr:cNvPr id="258" name="扶助費該当値テキスト"/>
        <xdr:cNvSpPr txBox="1"/>
      </xdr:nvSpPr>
      <xdr:spPr>
        <a:xfrm>
          <a:off x="4686300" y="1556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28908</xdr:rowOff>
    </xdr:from>
    <xdr:to>
      <xdr:col>20</xdr:col>
      <xdr:colOff>38100</xdr:colOff>
      <xdr:row>90</xdr:row>
      <xdr:rowOff>130508</xdr:rowOff>
    </xdr:to>
    <xdr:sp macro="" textlink="">
      <xdr:nvSpPr>
        <xdr:cNvPr id="259" name="楕円 258"/>
        <xdr:cNvSpPr/>
      </xdr:nvSpPr>
      <xdr:spPr>
        <a:xfrm>
          <a:off x="3746500" y="154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147035</xdr:rowOff>
    </xdr:from>
    <xdr:ext cx="599010" cy="259045"/>
    <xdr:sp macro="" textlink="">
      <xdr:nvSpPr>
        <xdr:cNvPr id="260" name="テキスト ボックス 259"/>
        <xdr:cNvSpPr txBox="1"/>
      </xdr:nvSpPr>
      <xdr:spPr>
        <a:xfrm>
          <a:off x="3497795" y="152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131632</xdr:rowOff>
    </xdr:from>
    <xdr:to>
      <xdr:col>15</xdr:col>
      <xdr:colOff>101600</xdr:colOff>
      <xdr:row>93</xdr:row>
      <xdr:rowOff>61782</xdr:rowOff>
    </xdr:to>
    <xdr:sp macro="" textlink="">
      <xdr:nvSpPr>
        <xdr:cNvPr id="261" name="楕円 260"/>
        <xdr:cNvSpPr/>
      </xdr:nvSpPr>
      <xdr:spPr>
        <a:xfrm>
          <a:off x="2857500" y="15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78309</xdr:rowOff>
    </xdr:from>
    <xdr:ext cx="599010" cy="259045"/>
    <xdr:sp macro="" textlink="">
      <xdr:nvSpPr>
        <xdr:cNvPr id="262" name="テキスト ボックス 261"/>
        <xdr:cNvSpPr txBox="1"/>
      </xdr:nvSpPr>
      <xdr:spPr>
        <a:xfrm>
          <a:off x="2608795" y="1568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150687</xdr:rowOff>
    </xdr:from>
    <xdr:to>
      <xdr:col>10</xdr:col>
      <xdr:colOff>165100</xdr:colOff>
      <xdr:row>93</xdr:row>
      <xdr:rowOff>80837</xdr:rowOff>
    </xdr:to>
    <xdr:sp macro="" textlink="">
      <xdr:nvSpPr>
        <xdr:cNvPr id="263" name="楕円 262"/>
        <xdr:cNvSpPr/>
      </xdr:nvSpPr>
      <xdr:spPr>
        <a:xfrm>
          <a:off x="1968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97364</xdr:rowOff>
    </xdr:from>
    <xdr:ext cx="599010" cy="259045"/>
    <xdr:sp macro="" textlink="">
      <xdr:nvSpPr>
        <xdr:cNvPr id="264" name="テキスト ボックス 263"/>
        <xdr:cNvSpPr txBox="1"/>
      </xdr:nvSpPr>
      <xdr:spPr>
        <a:xfrm>
          <a:off x="1719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13151</xdr:rowOff>
    </xdr:from>
    <xdr:to>
      <xdr:col>6</xdr:col>
      <xdr:colOff>38100</xdr:colOff>
      <xdr:row>98</xdr:row>
      <xdr:rowOff>114751</xdr:rowOff>
    </xdr:to>
    <xdr:sp macro="" textlink="">
      <xdr:nvSpPr>
        <xdr:cNvPr id="265" name="楕円 264"/>
        <xdr:cNvSpPr/>
      </xdr:nvSpPr>
      <xdr:spPr>
        <a:xfrm>
          <a:off x="1079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105878</xdr:rowOff>
    </xdr:from>
    <xdr:ext cx="534377" cy="259045"/>
    <xdr:sp macro="" textlink="">
      <xdr:nvSpPr>
        <xdr:cNvPr id="266" name="テキスト ボックス 265"/>
        <xdr:cNvSpPr txBox="1"/>
      </xdr:nvSpPr>
      <xdr:spPr>
        <a:xfrm>
          <a:off x="863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3" name="直線コネクタ 292"/>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4" name="補助費等最小値テキスト"/>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5" name="直線コネクタ 294"/>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6" name="補助費等最大値テキスト"/>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7" name="直線コネクタ 296"/>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169799</xdr:rowOff>
    </xdr:from>
    <xdr:to>
      <xdr:col>55</xdr:col>
      <xdr:colOff>0</xdr:colOff>
      <xdr:row>36</xdr:row>
      <xdr:rowOff>139145</xdr:rowOff>
    </xdr:to>
    <xdr:cxnSp macro="">
      <xdr:nvCxnSpPr>
        <xdr:cNvPr id="298" name="直線コネクタ 297"/>
        <xdr:cNvCxnSpPr/>
      </xdr:nvCxnSpPr>
      <xdr:spPr>
        <a:xfrm flipV="1">
          <a:off x="9639300" y="6170549"/>
          <a:ext cx="838200" cy="1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9" name="補助費等平均値テキスト"/>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300" name="フローチャート: 判断 299"/>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167</xdr:rowOff>
    </xdr:from>
    <xdr:to>
      <xdr:col>50</xdr:col>
      <xdr:colOff>114300</xdr:colOff>
      <xdr:row>36</xdr:row>
      <xdr:rowOff>139145</xdr:rowOff>
    </xdr:to>
    <xdr:cxnSp macro="">
      <xdr:nvCxnSpPr>
        <xdr:cNvPr id="301" name="直線コネクタ 300"/>
        <xdr:cNvCxnSpPr/>
      </xdr:nvCxnSpPr>
      <xdr:spPr>
        <a:xfrm>
          <a:off x="8750300" y="5143667"/>
          <a:ext cx="889000" cy="1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2" name="フローチャート: 判断 301"/>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3" name="テキスト ボックス 302"/>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167</xdr:rowOff>
    </xdr:from>
    <xdr:to>
      <xdr:col>45</xdr:col>
      <xdr:colOff>177800</xdr:colOff>
      <xdr:row>37</xdr:row>
      <xdr:rowOff>45887</xdr:rowOff>
    </xdr:to>
    <xdr:cxnSp macro="">
      <xdr:nvCxnSpPr>
        <xdr:cNvPr id="304" name="直線コネクタ 303"/>
        <xdr:cNvCxnSpPr/>
      </xdr:nvCxnSpPr>
      <xdr:spPr>
        <a:xfrm flipV="1">
          <a:off x="7861300" y="5143667"/>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5" name="フローチャート: 判断 304"/>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6" name="テキスト ボックス 305"/>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95667</xdr:rowOff>
    </xdr:from>
    <xdr:to>
      <xdr:col>41</xdr:col>
      <xdr:colOff>50800</xdr:colOff>
      <xdr:row>37</xdr:row>
      <xdr:rowOff>45887</xdr:rowOff>
    </xdr:to>
    <xdr:cxnSp macro="">
      <xdr:nvCxnSpPr>
        <xdr:cNvPr id="307" name="直線コネクタ 306"/>
        <xdr:cNvCxnSpPr/>
      </xdr:nvCxnSpPr>
      <xdr:spPr>
        <a:xfrm>
          <a:off x="6972300" y="5924967"/>
          <a:ext cx="889000" cy="4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8" name="フローチャート: 判断 307"/>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9" name="テキスト ボックス 308"/>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10" name="フローチャート: 判断 309"/>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33364</xdr:rowOff>
    </xdr:from>
    <xdr:ext cx="599010" cy="259045"/>
    <xdr:sp macro="" textlink="">
      <xdr:nvSpPr>
        <xdr:cNvPr id="311" name="テキスト ボックス 310"/>
        <xdr:cNvSpPr txBox="1"/>
      </xdr:nvSpPr>
      <xdr:spPr>
        <a:xfrm>
          <a:off x="6672795" y="6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118999</xdr:rowOff>
    </xdr:from>
    <xdr:to>
      <xdr:col>55</xdr:col>
      <xdr:colOff>50800</xdr:colOff>
      <xdr:row>36</xdr:row>
      <xdr:rowOff>49149</xdr:rowOff>
    </xdr:to>
    <xdr:sp macro="" textlink="">
      <xdr:nvSpPr>
        <xdr:cNvPr id="317" name="楕円 316"/>
        <xdr:cNvSpPr/>
      </xdr:nvSpPr>
      <xdr:spPr>
        <a:xfrm>
          <a:off x="104267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97426</xdr:rowOff>
    </xdr:from>
    <xdr:ext cx="599010" cy="259045"/>
    <xdr:sp macro="" textlink="">
      <xdr:nvSpPr>
        <xdr:cNvPr id="318" name="補助費等該当値テキスト"/>
        <xdr:cNvSpPr txBox="1"/>
      </xdr:nvSpPr>
      <xdr:spPr>
        <a:xfrm>
          <a:off x="10528300" y="609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88345</xdr:rowOff>
    </xdr:from>
    <xdr:to>
      <xdr:col>50</xdr:col>
      <xdr:colOff>165100</xdr:colOff>
      <xdr:row>37</xdr:row>
      <xdr:rowOff>18495</xdr:rowOff>
    </xdr:to>
    <xdr:sp macro="" textlink="">
      <xdr:nvSpPr>
        <xdr:cNvPr id="319" name="楕円 318"/>
        <xdr:cNvSpPr/>
      </xdr:nvSpPr>
      <xdr:spPr>
        <a:xfrm>
          <a:off x="9588500" y="62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9622</xdr:rowOff>
    </xdr:from>
    <xdr:ext cx="599010" cy="259045"/>
    <xdr:sp macro="" textlink="">
      <xdr:nvSpPr>
        <xdr:cNvPr id="320" name="テキスト ボックス 319"/>
        <xdr:cNvSpPr txBox="1"/>
      </xdr:nvSpPr>
      <xdr:spPr>
        <a:xfrm>
          <a:off x="9339795" y="635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120817</xdr:rowOff>
    </xdr:from>
    <xdr:to>
      <xdr:col>46</xdr:col>
      <xdr:colOff>38100</xdr:colOff>
      <xdr:row>30</xdr:row>
      <xdr:rowOff>50967</xdr:rowOff>
    </xdr:to>
    <xdr:sp macro="" textlink="">
      <xdr:nvSpPr>
        <xdr:cNvPr id="321" name="楕円 320"/>
        <xdr:cNvSpPr/>
      </xdr:nvSpPr>
      <xdr:spPr>
        <a:xfrm>
          <a:off x="8699500" y="50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42094</xdr:rowOff>
    </xdr:from>
    <xdr:ext cx="599010" cy="259045"/>
    <xdr:sp macro="" textlink="">
      <xdr:nvSpPr>
        <xdr:cNvPr id="322" name="テキスト ボックス 321"/>
        <xdr:cNvSpPr txBox="1"/>
      </xdr:nvSpPr>
      <xdr:spPr>
        <a:xfrm>
          <a:off x="8450795" y="518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166537</xdr:rowOff>
    </xdr:from>
    <xdr:to>
      <xdr:col>41</xdr:col>
      <xdr:colOff>101600</xdr:colOff>
      <xdr:row>37</xdr:row>
      <xdr:rowOff>96687</xdr:rowOff>
    </xdr:to>
    <xdr:sp macro="" textlink="">
      <xdr:nvSpPr>
        <xdr:cNvPr id="323" name="楕円 322"/>
        <xdr:cNvSpPr/>
      </xdr:nvSpPr>
      <xdr:spPr>
        <a:xfrm>
          <a:off x="7810500" y="63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87814</xdr:rowOff>
    </xdr:from>
    <xdr:ext cx="534377" cy="259045"/>
    <xdr:sp macro="" textlink="">
      <xdr:nvSpPr>
        <xdr:cNvPr id="324" name="テキスト ボックス 323"/>
        <xdr:cNvSpPr txBox="1"/>
      </xdr:nvSpPr>
      <xdr:spPr>
        <a:xfrm>
          <a:off x="7594111" y="643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44867</xdr:rowOff>
    </xdr:from>
    <xdr:to>
      <xdr:col>36</xdr:col>
      <xdr:colOff>165100</xdr:colOff>
      <xdr:row>34</xdr:row>
      <xdr:rowOff>146467</xdr:rowOff>
    </xdr:to>
    <xdr:sp macro="" textlink="">
      <xdr:nvSpPr>
        <xdr:cNvPr id="325" name="楕円 324"/>
        <xdr:cNvSpPr/>
      </xdr:nvSpPr>
      <xdr:spPr>
        <a:xfrm>
          <a:off x="6921500" y="58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162994</xdr:rowOff>
    </xdr:from>
    <xdr:ext cx="599010" cy="259045"/>
    <xdr:sp macro="" textlink="">
      <xdr:nvSpPr>
        <xdr:cNvPr id="326" name="テキスト ボックス 325"/>
        <xdr:cNvSpPr txBox="1"/>
      </xdr:nvSpPr>
      <xdr:spPr>
        <a:xfrm>
          <a:off x="6672795" y="56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9" name="直線コネクタ 348"/>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50" name="普通建設事業費最小値テキスト"/>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51" name="直線コネクタ 350"/>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2" name="普通建設事業費最大値テキスト"/>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3" name="直線コネクタ 352"/>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161481</xdr:rowOff>
    </xdr:from>
    <xdr:to>
      <xdr:col>55</xdr:col>
      <xdr:colOff>0</xdr:colOff>
      <xdr:row>57</xdr:row>
      <xdr:rowOff>131598</xdr:rowOff>
    </xdr:to>
    <xdr:cxnSp macro="">
      <xdr:nvCxnSpPr>
        <xdr:cNvPr id="354" name="直線コネクタ 353"/>
        <xdr:cNvCxnSpPr/>
      </xdr:nvCxnSpPr>
      <xdr:spPr>
        <a:xfrm flipV="1">
          <a:off x="9639300" y="9762681"/>
          <a:ext cx="838200" cy="1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127138</xdr:rowOff>
    </xdr:from>
    <xdr:ext cx="534377" cy="259045"/>
    <xdr:sp macro="" textlink="">
      <xdr:nvSpPr>
        <xdr:cNvPr id="355" name="普通建設事業費平均値テキスト"/>
        <xdr:cNvSpPr txBox="1"/>
      </xdr:nvSpPr>
      <xdr:spPr>
        <a:xfrm>
          <a:off x="10528300" y="972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6" name="フローチャート: 判断 355"/>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106553</xdr:rowOff>
    </xdr:from>
    <xdr:to>
      <xdr:col>50</xdr:col>
      <xdr:colOff>114300</xdr:colOff>
      <xdr:row>57</xdr:row>
      <xdr:rowOff>131598</xdr:rowOff>
    </xdr:to>
    <xdr:cxnSp macro="">
      <xdr:nvCxnSpPr>
        <xdr:cNvPr id="357" name="直線コネクタ 356"/>
        <xdr:cNvCxnSpPr/>
      </xdr:nvCxnSpPr>
      <xdr:spPr>
        <a:xfrm>
          <a:off x="8750300" y="9536303"/>
          <a:ext cx="889000" cy="3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8" name="フローチャート: 判断 357"/>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9" name="テキスト ボックス 358"/>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24367</xdr:rowOff>
    </xdr:from>
    <xdr:to>
      <xdr:col>45</xdr:col>
      <xdr:colOff>177800</xdr:colOff>
      <xdr:row>55</xdr:row>
      <xdr:rowOff>106553</xdr:rowOff>
    </xdr:to>
    <xdr:cxnSp macro="">
      <xdr:nvCxnSpPr>
        <xdr:cNvPr id="360" name="直線コネクタ 359"/>
        <xdr:cNvCxnSpPr/>
      </xdr:nvCxnSpPr>
      <xdr:spPr>
        <a:xfrm>
          <a:off x="7861300" y="9454117"/>
          <a:ext cx="889000" cy="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61" name="フローチャート: 判断 360"/>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2" name="テキスト ボックス 361"/>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24010</xdr:rowOff>
    </xdr:from>
    <xdr:to>
      <xdr:col>41</xdr:col>
      <xdr:colOff>50800</xdr:colOff>
      <xdr:row>55</xdr:row>
      <xdr:rowOff>24367</xdr:rowOff>
    </xdr:to>
    <xdr:cxnSp macro="">
      <xdr:nvCxnSpPr>
        <xdr:cNvPr id="363" name="直線コネクタ 362"/>
        <xdr:cNvCxnSpPr/>
      </xdr:nvCxnSpPr>
      <xdr:spPr>
        <a:xfrm>
          <a:off x="6972300" y="8767960"/>
          <a:ext cx="889000" cy="6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4" name="フローチャート: 判断 363"/>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116732</xdr:rowOff>
    </xdr:from>
    <xdr:ext cx="599010" cy="259045"/>
    <xdr:sp macro="" textlink="">
      <xdr:nvSpPr>
        <xdr:cNvPr id="365" name="テキスト ボックス 364"/>
        <xdr:cNvSpPr txBox="1"/>
      </xdr:nvSpPr>
      <xdr:spPr>
        <a:xfrm>
          <a:off x="7561795" y="954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6" name="フローチャート: 判断 365"/>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80979</xdr:rowOff>
    </xdr:from>
    <xdr:ext cx="534377" cy="259045"/>
    <xdr:sp macro="" textlink="">
      <xdr:nvSpPr>
        <xdr:cNvPr id="367" name="テキスト ボックス 366"/>
        <xdr:cNvSpPr txBox="1"/>
      </xdr:nvSpPr>
      <xdr:spPr>
        <a:xfrm>
          <a:off x="6705111" y="9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110681</xdr:rowOff>
    </xdr:from>
    <xdr:to>
      <xdr:col>55</xdr:col>
      <xdr:colOff>50800</xdr:colOff>
      <xdr:row>57</xdr:row>
      <xdr:rowOff>40831</xdr:rowOff>
    </xdr:to>
    <xdr:sp macro="" textlink="">
      <xdr:nvSpPr>
        <xdr:cNvPr id="373" name="楕円 372"/>
        <xdr:cNvSpPr/>
      </xdr:nvSpPr>
      <xdr:spPr>
        <a:xfrm>
          <a:off x="10426700" y="97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133558</xdr:rowOff>
    </xdr:from>
    <xdr:ext cx="534377" cy="259045"/>
    <xdr:sp macro="" textlink="">
      <xdr:nvSpPr>
        <xdr:cNvPr id="374" name="普通建設事業費該当値テキスト"/>
        <xdr:cNvSpPr txBox="1"/>
      </xdr:nvSpPr>
      <xdr:spPr>
        <a:xfrm>
          <a:off x="10528300" y="9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80798</xdr:rowOff>
    </xdr:from>
    <xdr:to>
      <xdr:col>50</xdr:col>
      <xdr:colOff>165100</xdr:colOff>
      <xdr:row>58</xdr:row>
      <xdr:rowOff>10948</xdr:rowOff>
    </xdr:to>
    <xdr:sp macro="" textlink="">
      <xdr:nvSpPr>
        <xdr:cNvPr id="375" name="楕円 374"/>
        <xdr:cNvSpPr/>
      </xdr:nvSpPr>
      <xdr:spPr>
        <a:xfrm>
          <a:off x="9588500" y="9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2075</xdr:rowOff>
    </xdr:from>
    <xdr:ext cx="534377" cy="259045"/>
    <xdr:sp macro="" textlink="">
      <xdr:nvSpPr>
        <xdr:cNvPr id="376" name="テキスト ボックス 375"/>
        <xdr:cNvSpPr txBox="1"/>
      </xdr:nvSpPr>
      <xdr:spPr>
        <a:xfrm>
          <a:off x="9372111" y="9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55753</xdr:rowOff>
    </xdr:from>
    <xdr:to>
      <xdr:col>46</xdr:col>
      <xdr:colOff>38100</xdr:colOff>
      <xdr:row>55</xdr:row>
      <xdr:rowOff>157353</xdr:rowOff>
    </xdr:to>
    <xdr:sp macro="" textlink="">
      <xdr:nvSpPr>
        <xdr:cNvPr id="377" name="楕円 376"/>
        <xdr:cNvSpPr/>
      </xdr:nvSpPr>
      <xdr:spPr>
        <a:xfrm>
          <a:off x="8699500" y="94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148480</xdr:rowOff>
    </xdr:from>
    <xdr:ext cx="599010" cy="259045"/>
    <xdr:sp macro="" textlink="">
      <xdr:nvSpPr>
        <xdr:cNvPr id="378" name="テキスト ボックス 377"/>
        <xdr:cNvSpPr txBox="1"/>
      </xdr:nvSpPr>
      <xdr:spPr>
        <a:xfrm>
          <a:off x="8450795" y="957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145017</xdr:rowOff>
    </xdr:from>
    <xdr:to>
      <xdr:col>41</xdr:col>
      <xdr:colOff>101600</xdr:colOff>
      <xdr:row>55</xdr:row>
      <xdr:rowOff>75167</xdr:rowOff>
    </xdr:to>
    <xdr:sp macro="" textlink="">
      <xdr:nvSpPr>
        <xdr:cNvPr id="379" name="楕円 378"/>
        <xdr:cNvSpPr/>
      </xdr:nvSpPr>
      <xdr:spPr>
        <a:xfrm>
          <a:off x="7810500" y="94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91694</xdr:rowOff>
    </xdr:from>
    <xdr:ext cx="599010" cy="259045"/>
    <xdr:sp macro="" textlink="">
      <xdr:nvSpPr>
        <xdr:cNvPr id="380" name="テキスト ボックス 379"/>
        <xdr:cNvSpPr txBox="1"/>
      </xdr:nvSpPr>
      <xdr:spPr>
        <a:xfrm>
          <a:off x="7561795" y="91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144660</xdr:rowOff>
    </xdr:from>
    <xdr:to>
      <xdr:col>36</xdr:col>
      <xdr:colOff>165100</xdr:colOff>
      <xdr:row>51</xdr:row>
      <xdr:rowOff>74810</xdr:rowOff>
    </xdr:to>
    <xdr:sp macro="" textlink="">
      <xdr:nvSpPr>
        <xdr:cNvPr id="381" name="楕円 380"/>
        <xdr:cNvSpPr/>
      </xdr:nvSpPr>
      <xdr:spPr>
        <a:xfrm>
          <a:off x="6921500" y="87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91337</xdr:rowOff>
    </xdr:from>
    <xdr:ext cx="599010" cy="259045"/>
    <xdr:sp macro="" textlink="">
      <xdr:nvSpPr>
        <xdr:cNvPr id="382" name="テキスト ボックス 381"/>
        <xdr:cNvSpPr txBox="1"/>
      </xdr:nvSpPr>
      <xdr:spPr>
        <a:xfrm>
          <a:off x="6672795" y="849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6" name="直線コネクタ 405"/>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9" name="普通建設事業費 （ うち新規整備　）最大値テキスト"/>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10" name="直線コネクタ 409"/>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155093</xdr:rowOff>
    </xdr:from>
    <xdr:to>
      <xdr:col>55</xdr:col>
      <xdr:colOff>0</xdr:colOff>
      <xdr:row>79</xdr:row>
      <xdr:rowOff>25628</xdr:rowOff>
    </xdr:to>
    <xdr:cxnSp macro="">
      <xdr:nvCxnSpPr>
        <xdr:cNvPr id="411" name="直線コネクタ 410"/>
        <xdr:cNvCxnSpPr/>
      </xdr:nvCxnSpPr>
      <xdr:spPr>
        <a:xfrm flipV="1">
          <a:off x="9639300" y="13356743"/>
          <a:ext cx="838200" cy="2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12" name="普通建設事業費 （ うち新規整備　）平均値テキスト"/>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3" name="フローチャート: 判断 412"/>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4674</xdr:rowOff>
    </xdr:from>
    <xdr:to>
      <xdr:col>50</xdr:col>
      <xdr:colOff>114300</xdr:colOff>
      <xdr:row>79</xdr:row>
      <xdr:rowOff>25628</xdr:rowOff>
    </xdr:to>
    <xdr:cxnSp macro="">
      <xdr:nvCxnSpPr>
        <xdr:cNvPr id="414" name="直線コネクタ 413"/>
        <xdr:cNvCxnSpPr/>
      </xdr:nvCxnSpPr>
      <xdr:spPr>
        <a:xfrm>
          <a:off x="8750300" y="13549224"/>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5" name="フローチャート: 判断 414"/>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6" name="テキスト ボックス 415"/>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4674</xdr:rowOff>
    </xdr:from>
    <xdr:to>
      <xdr:col>45</xdr:col>
      <xdr:colOff>177800</xdr:colOff>
      <xdr:row>79</xdr:row>
      <xdr:rowOff>44450</xdr:rowOff>
    </xdr:to>
    <xdr:cxnSp macro="">
      <xdr:nvCxnSpPr>
        <xdr:cNvPr id="417" name="直線コネクタ 416"/>
        <xdr:cNvCxnSpPr/>
      </xdr:nvCxnSpPr>
      <xdr:spPr>
        <a:xfrm flipV="1">
          <a:off x="7861300" y="13549224"/>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8" name="フローチャート: 判断 417"/>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9" name="テキスト ボックス 418"/>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150177</xdr:rowOff>
    </xdr:from>
    <xdr:to>
      <xdr:col>41</xdr:col>
      <xdr:colOff>50800</xdr:colOff>
      <xdr:row>79</xdr:row>
      <xdr:rowOff>44450</xdr:rowOff>
    </xdr:to>
    <xdr:cxnSp macro="">
      <xdr:nvCxnSpPr>
        <xdr:cNvPr id="420" name="直線コネクタ 419"/>
        <xdr:cNvCxnSpPr/>
      </xdr:nvCxnSpPr>
      <xdr:spPr>
        <a:xfrm>
          <a:off x="6972300" y="1352327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21" name="フローチャート: 判断 420"/>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22" name="テキスト ボックス 421"/>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23" name="フローチャート: 判断 422"/>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24" name="テキスト ボックス 423"/>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104293</xdr:rowOff>
    </xdr:from>
    <xdr:to>
      <xdr:col>55</xdr:col>
      <xdr:colOff>50800</xdr:colOff>
      <xdr:row>78</xdr:row>
      <xdr:rowOff>34443</xdr:rowOff>
    </xdr:to>
    <xdr:sp macro="" textlink="">
      <xdr:nvSpPr>
        <xdr:cNvPr id="430" name="楕円 429"/>
        <xdr:cNvSpPr/>
      </xdr:nvSpPr>
      <xdr:spPr>
        <a:xfrm>
          <a:off x="10426700" y="133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82720</xdr:rowOff>
    </xdr:from>
    <xdr:ext cx="469744" cy="259045"/>
    <xdr:sp macro="" textlink="">
      <xdr:nvSpPr>
        <xdr:cNvPr id="431" name="普通建設事業費 （ うち新規整備　）該当値テキスト"/>
        <xdr:cNvSpPr txBox="1"/>
      </xdr:nvSpPr>
      <xdr:spPr>
        <a:xfrm>
          <a:off x="10528300" y="1328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146278</xdr:rowOff>
    </xdr:from>
    <xdr:to>
      <xdr:col>50</xdr:col>
      <xdr:colOff>165100</xdr:colOff>
      <xdr:row>79</xdr:row>
      <xdr:rowOff>76428</xdr:rowOff>
    </xdr:to>
    <xdr:sp macro="" textlink="">
      <xdr:nvSpPr>
        <xdr:cNvPr id="432" name="楕円 431"/>
        <xdr:cNvSpPr/>
      </xdr:nvSpPr>
      <xdr:spPr>
        <a:xfrm>
          <a:off x="9588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67555</xdr:rowOff>
    </xdr:from>
    <xdr:ext cx="378565" cy="259045"/>
    <xdr:sp macro="" textlink="">
      <xdr:nvSpPr>
        <xdr:cNvPr id="433" name="テキスト ボックス 432"/>
        <xdr:cNvSpPr txBox="1"/>
      </xdr:nvSpPr>
      <xdr:spPr>
        <a:xfrm>
          <a:off x="9450017" y="136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125324</xdr:rowOff>
    </xdr:from>
    <xdr:to>
      <xdr:col>46</xdr:col>
      <xdr:colOff>38100</xdr:colOff>
      <xdr:row>79</xdr:row>
      <xdr:rowOff>55474</xdr:rowOff>
    </xdr:to>
    <xdr:sp macro="" textlink="">
      <xdr:nvSpPr>
        <xdr:cNvPr id="434" name="楕円 433"/>
        <xdr:cNvSpPr/>
      </xdr:nvSpPr>
      <xdr:spPr>
        <a:xfrm>
          <a:off x="8699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46601</xdr:rowOff>
    </xdr:from>
    <xdr:ext cx="469744" cy="259045"/>
    <xdr:sp macro="" textlink="">
      <xdr:nvSpPr>
        <xdr:cNvPr id="435" name="テキスト ボックス 434"/>
        <xdr:cNvSpPr txBox="1"/>
      </xdr:nvSpPr>
      <xdr:spPr>
        <a:xfrm>
          <a:off x="8515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99377</xdr:rowOff>
    </xdr:from>
    <xdr:to>
      <xdr:col>36</xdr:col>
      <xdr:colOff>165100</xdr:colOff>
      <xdr:row>79</xdr:row>
      <xdr:rowOff>29527</xdr:rowOff>
    </xdr:to>
    <xdr:sp macro="" textlink="">
      <xdr:nvSpPr>
        <xdr:cNvPr id="438" name="楕円 437"/>
        <xdr:cNvSpPr/>
      </xdr:nvSpPr>
      <xdr:spPr>
        <a:xfrm>
          <a:off x="6921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20654</xdr:rowOff>
    </xdr:from>
    <xdr:ext cx="469744" cy="259045"/>
    <xdr:sp macro="" textlink="">
      <xdr:nvSpPr>
        <xdr:cNvPr id="439" name="テキスト ボックス 438"/>
        <xdr:cNvSpPr txBox="1"/>
      </xdr:nvSpPr>
      <xdr:spPr>
        <a:xfrm>
          <a:off x="6737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9" name="テキスト ボックス 458"/>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120441</xdr:rowOff>
    </xdr:from>
    <xdr:to>
      <xdr:col>54</xdr:col>
      <xdr:colOff>189865</xdr:colOff>
      <xdr:row>98</xdr:row>
      <xdr:rowOff>158665</xdr:rowOff>
    </xdr:to>
    <xdr:cxnSp macro="">
      <xdr:nvCxnSpPr>
        <xdr:cNvPr id="467" name="直線コネクタ 466"/>
        <xdr:cNvCxnSpPr/>
      </xdr:nvCxnSpPr>
      <xdr:spPr>
        <a:xfrm flipV="1">
          <a:off x="10475595" y="16065291"/>
          <a:ext cx="1270" cy="89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162492</xdr:rowOff>
    </xdr:from>
    <xdr:ext cx="534377" cy="259045"/>
    <xdr:sp macro="" textlink="">
      <xdr:nvSpPr>
        <xdr:cNvPr id="468" name="普通建設事業費 （ うち更新整備　）最小値テキスト"/>
        <xdr:cNvSpPr txBox="1"/>
      </xdr:nvSpPr>
      <xdr:spPr>
        <a:xfrm>
          <a:off x="10528300" y="169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158665</xdr:rowOff>
    </xdr:from>
    <xdr:to>
      <xdr:col>55</xdr:col>
      <xdr:colOff>88900</xdr:colOff>
      <xdr:row>98</xdr:row>
      <xdr:rowOff>158665</xdr:rowOff>
    </xdr:to>
    <xdr:cxnSp macro="">
      <xdr:nvCxnSpPr>
        <xdr:cNvPr id="469" name="直線コネクタ 468"/>
        <xdr:cNvCxnSpPr/>
      </xdr:nvCxnSpPr>
      <xdr:spPr>
        <a:xfrm>
          <a:off x="10388600" y="1696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67118</xdr:rowOff>
    </xdr:from>
    <xdr:ext cx="599010" cy="259045"/>
    <xdr:sp macro="" textlink="">
      <xdr:nvSpPr>
        <xdr:cNvPr id="470" name="普通建設事業費 （ うち更新整備　）最大値テキスト"/>
        <xdr:cNvSpPr txBox="1"/>
      </xdr:nvSpPr>
      <xdr:spPr>
        <a:xfrm>
          <a:off x="10528300" y="1584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120441</xdr:rowOff>
    </xdr:from>
    <xdr:to>
      <xdr:col>55</xdr:col>
      <xdr:colOff>88900</xdr:colOff>
      <xdr:row>93</xdr:row>
      <xdr:rowOff>120441</xdr:rowOff>
    </xdr:to>
    <xdr:cxnSp macro="">
      <xdr:nvCxnSpPr>
        <xdr:cNvPr id="471" name="直線コネクタ 470"/>
        <xdr:cNvCxnSpPr/>
      </xdr:nvCxnSpPr>
      <xdr:spPr>
        <a:xfrm>
          <a:off x="10388600" y="16065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94951</xdr:rowOff>
    </xdr:from>
    <xdr:to>
      <xdr:col>55</xdr:col>
      <xdr:colOff>0</xdr:colOff>
      <xdr:row>96</xdr:row>
      <xdr:rowOff>170314</xdr:rowOff>
    </xdr:to>
    <xdr:cxnSp macro="">
      <xdr:nvCxnSpPr>
        <xdr:cNvPr id="472" name="直線コネクタ 471"/>
        <xdr:cNvCxnSpPr/>
      </xdr:nvCxnSpPr>
      <xdr:spPr>
        <a:xfrm flipV="1">
          <a:off x="9639300" y="16554151"/>
          <a:ext cx="8382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73795</xdr:rowOff>
    </xdr:from>
    <xdr:ext cx="534377" cy="259045"/>
    <xdr:sp macro="" textlink="">
      <xdr:nvSpPr>
        <xdr:cNvPr id="473" name="普通建設事業費 （ うち更新整備　）平均値テキスト"/>
        <xdr:cNvSpPr txBox="1"/>
      </xdr:nvSpPr>
      <xdr:spPr>
        <a:xfrm>
          <a:off x="10528300" y="1653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95368</xdr:rowOff>
    </xdr:from>
    <xdr:to>
      <xdr:col>55</xdr:col>
      <xdr:colOff>50800</xdr:colOff>
      <xdr:row>97</xdr:row>
      <xdr:rowOff>25518</xdr:rowOff>
    </xdr:to>
    <xdr:sp macro="" textlink="">
      <xdr:nvSpPr>
        <xdr:cNvPr id="474" name="フローチャート: 判断 473"/>
        <xdr:cNvSpPr/>
      </xdr:nvSpPr>
      <xdr:spPr>
        <a:xfrm>
          <a:off x="10426700" y="165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124918</xdr:rowOff>
    </xdr:from>
    <xdr:to>
      <xdr:col>50</xdr:col>
      <xdr:colOff>114300</xdr:colOff>
      <xdr:row>96</xdr:row>
      <xdr:rowOff>170314</xdr:rowOff>
    </xdr:to>
    <xdr:cxnSp macro="">
      <xdr:nvCxnSpPr>
        <xdr:cNvPr id="475" name="直線コネクタ 474"/>
        <xdr:cNvCxnSpPr/>
      </xdr:nvCxnSpPr>
      <xdr:spPr>
        <a:xfrm>
          <a:off x="8750300" y="16241218"/>
          <a:ext cx="889000" cy="38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134973</xdr:rowOff>
    </xdr:from>
    <xdr:to>
      <xdr:col>50</xdr:col>
      <xdr:colOff>165100</xdr:colOff>
      <xdr:row>96</xdr:row>
      <xdr:rowOff>65123</xdr:rowOff>
    </xdr:to>
    <xdr:sp macro="" textlink="">
      <xdr:nvSpPr>
        <xdr:cNvPr id="476" name="フローチャート: 判断 475"/>
        <xdr:cNvSpPr/>
      </xdr:nvSpPr>
      <xdr:spPr>
        <a:xfrm>
          <a:off x="95885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81650</xdr:rowOff>
    </xdr:from>
    <xdr:ext cx="534377" cy="259045"/>
    <xdr:sp macro="" textlink="">
      <xdr:nvSpPr>
        <xdr:cNvPr id="477" name="テキスト ボックス 476"/>
        <xdr:cNvSpPr txBox="1"/>
      </xdr:nvSpPr>
      <xdr:spPr>
        <a:xfrm>
          <a:off x="9372111" y="161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96323</xdr:rowOff>
    </xdr:from>
    <xdr:to>
      <xdr:col>45</xdr:col>
      <xdr:colOff>177800</xdr:colOff>
      <xdr:row>94</xdr:row>
      <xdr:rowOff>124918</xdr:rowOff>
    </xdr:to>
    <xdr:cxnSp macro="">
      <xdr:nvCxnSpPr>
        <xdr:cNvPr id="478" name="直線コネクタ 477"/>
        <xdr:cNvCxnSpPr/>
      </xdr:nvCxnSpPr>
      <xdr:spPr>
        <a:xfrm>
          <a:off x="7861300" y="16212623"/>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150755</xdr:rowOff>
    </xdr:from>
    <xdr:to>
      <xdr:col>46</xdr:col>
      <xdr:colOff>38100</xdr:colOff>
      <xdr:row>96</xdr:row>
      <xdr:rowOff>80905</xdr:rowOff>
    </xdr:to>
    <xdr:sp macro="" textlink="">
      <xdr:nvSpPr>
        <xdr:cNvPr id="479" name="フローチャート: 判断 478"/>
        <xdr:cNvSpPr/>
      </xdr:nvSpPr>
      <xdr:spPr>
        <a:xfrm>
          <a:off x="8699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72032</xdr:rowOff>
    </xdr:from>
    <xdr:ext cx="534377" cy="259045"/>
    <xdr:sp macro="" textlink="">
      <xdr:nvSpPr>
        <xdr:cNvPr id="480" name="テキスト ボックス 479"/>
        <xdr:cNvSpPr txBox="1"/>
      </xdr:nvSpPr>
      <xdr:spPr>
        <a:xfrm>
          <a:off x="8483111" y="165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108468</xdr:rowOff>
    </xdr:from>
    <xdr:to>
      <xdr:col>41</xdr:col>
      <xdr:colOff>50800</xdr:colOff>
      <xdr:row>94</xdr:row>
      <xdr:rowOff>96323</xdr:rowOff>
    </xdr:to>
    <xdr:cxnSp macro="">
      <xdr:nvCxnSpPr>
        <xdr:cNvPr id="481" name="直線コネクタ 480"/>
        <xdr:cNvCxnSpPr/>
      </xdr:nvCxnSpPr>
      <xdr:spPr>
        <a:xfrm>
          <a:off x="6972300" y="15538968"/>
          <a:ext cx="889000" cy="6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77088</xdr:rowOff>
    </xdr:from>
    <xdr:to>
      <xdr:col>41</xdr:col>
      <xdr:colOff>101600</xdr:colOff>
      <xdr:row>97</xdr:row>
      <xdr:rowOff>7238</xdr:rowOff>
    </xdr:to>
    <xdr:sp macro="" textlink="">
      <xdr:nvSpPr>
        <xdr:cNvPr id="482" name="フローチャート: 判断 481"/>
        <xdr:cNvSpPr/>
      </xdr:nvSpPr>
      <xdr:spPr>
        <a:xfrm>
          <a:off x="7810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169815</xdr:rowOff>
    </xdr:from>
    <xdr:ext cx="534377" cy="259045"/>
    <xdr:sp macro="" textlink="">
      <xdr:nvSpPr>
        <xdr:cNvPr id="483" name="テキスト ボックス 482"/>
        <xdr:cNvSpPr txBox="1"/>
      </xdr:nvSpPr>
      <xdr:spPr>
        <a:xfrm>
          <a:off x="7594111" y="16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74555</xdr:rowOff>
    </xdr:from>
    <xdr:to>
      <xdr:col>36</xdr:col>
      <xdr:colOff>165100</xdr:colOff>
      <xdr:row>97</xdr:row>
      <xdr:rowOff>4705</xdr:rowOff>
    </xdr:to>
    <xdr:sp macro="" textlink="">
      <xdr:nvSpPr>
        <xdr:cNvPr id="484" name="フローチャート: 判断 483"/>
        <xdr:cNvSpPr/>
      </xdr:nvSpPr>
      <xdr:spPr>
        <a:xfrm>
          <a:off x="6921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167282</xdr:rowOff>
    </xdr:from>
    <xdr:ext cx="534377" cy="259045"/>
    <xdr:sp macro="" textlink="">
      <xdr:nvSpPr>
        <xdr:cNvPr id="485" name="テキスト ボックス 484"/>
        <xdr:cNvSpPr txBox="1"/>
      </xdr:nvSpPr>
      <xdr:spPr>
        <a:xfrm>
          <a:off x="6705111" y="166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44151</xdr:rowOff>
    </xdr:from>
    <xdr:to>
      <xdr:col>55</xdr:col>
      <xdr:colOff>50800</xdr:colOff>
      <xdr:row>96</xdr:row>
      <xdr:rowOff>145751</xdr:rowOff>
    </xdr:to>
    <xdr:sp macro="" textlink="">
      <xdr:nvSpPr>
        <xdr:cNvPr id="491" name="楕円 490"/>
        <xdr:cNvSpPr/>
      </xdr:nvSpPr>
      <xdr:spPr>
        <a:xfrm>
          <a:off x="10426700" y="165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67028</xdr:rowOff>
    </xdr:from>
    <xdr:ext cx="534377" cy="259045"/>
    <xdr:sp macro="" textlink="">
      <xdr:nvSpPr>
        <xdr:cNvPr id="492" name="普通建設事業費 （ うち更新整備　）該当値テキスト"/>
        <xdr:cNvSpPr txBox="1"/>
      </xdr:nvSpPr>
      <xdr:spPr>
        <a:xfrm>
          <a:off x="10528300" y="16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119514</xdr:rowOff>
    </xdr:from>
    <xdr:to>
      <xdr:col>50</xdr:col>
      <xdr:colOff>165100</xdr:colOff>
      <xdr:row>97</xdr:row>
      <xdr:rowOff>49664</xdr:rowOff>
    </xdr:to>
    <xdr:sp macro="" textlink="">
      <xdr:nvSpPr>
        <xdr:cNvPr id="493" name="楕円 492"/>
        <xdr:cNvSpPr/>
      </xdr:nvSpPr>
      <xdr:spPr>
        <a:xfrm>
          <a:off x="9588500" y="165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40791</xdr:rowOff>
    </xdr:from>
    <xdr:ext cx="534377" cy="259045"/>
    <xdr:sp macro="" textlink="">
      <xdr:nvSpPr>
        <xdr:cNvPr id="494" name="テキスト ボックス 493"/>
        <xdr:cNvSpPr txBox="1"/>
      </xdr:nvSpPr>
      <xdr:spPr>
        <a:xfrm>
          <a:off x="9372111" y="166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74118</xdr:rowOff>
    </xdr:from>
    <xdr:to>
      <xdr:col>46</xdr:col>
      <xdr:colOff>38100</xdr:colOff>
      <xdr:row>95</xdr:row>
      <xdr:rowOff>4268</xdr:rowOff>
    </xdr:to>
    <xdr:sp macro="" textlink="">
      <xdr:nvSpPr>
        <xdr:cNvPr id="495" name="楕円 494"/>
        <xdr:cNvSpPr/>
      </xdr:nvSpPr>
      <xdr:spPr>
        <a:xfrm>
          <a:off x="8699500" y="161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20795</xdr:rowOff>
    </xdr:from>
    <xdr:ext cx="534377" cy="259045"/>
    <xdr:sp macro="" textlink="">
      <xdr:nvSpPr>
        <xdr:cNvPr id="496" name="テキスト ボックス 495"/>
        <xdr:cNvSpPr txBox="1"/>
      </xdr:nvSpPr>
      <xdr:spPr>
        <a:xfrm>
          <a:off x="8483111" y="159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45523</xdr:rowOff>
    </xdr:from>
    <xdr:to>
      <xdr:col>41</xdr:col>
      <xdr:colOff>101600</xdr:colOff>
      <xdr:row>94</xdr:row>
      <xdr:rowOff>147123</xdr:rowOff>
    </xdr:to>
    <xdr:sp macro="" textlink="">
      <xdr:nvSpPr>
        <xdr:cNvPr id="497" name="楕円 496"/>
        <xdr:cNvSpPr/>
      </xdr:nvSpPr>
      <xdr:spPr>
        <a:xfrm>
          <a:off x="7810500" y="16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163650</xdr:rowOff>
    </xdr:from>
    <xdr:ext cx="534377" cy="259045"/>
    <xdr:sp macro="" textlink="">
      <xdr:nvSpPr>
        <xdr:cNvPr id="498" name="テキスト ボックス 497"/>
        <xdr:cNvSpPr txBox="1"/>
      </xdr:nvSpPr>
      <xdr:spPr>
        <a:xfrm>
          <a:off x="7594111" y="159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57668</xdr:rowOff>
    </xdr:from>
    <xdr:to>
      <xdr:col>36</xdr:col>
      <xdr:colOff>165100</xdr:colOff>
      <xdr:row>90</xdr:row>
      <xdr:rowOff>159268</xdr:rowOff>
    </xdr:to>
    <xdr:sp macro="" textlink="">
      <xdr:nvSpPr>
        <xdr:cNvPr id="499" name="楕円 498"/>
        <xdr:cNvSpPr/>
      </xdr:nvSpPr>
      <xdr:spPr>
        <a:xfrm>
          <a:off x="6921500" y="154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4345</xdr:rowOff>
    </xdr:from>
    <xdr:ext cx="599010" cy="259045"/>
    <xdr:sp macro="" textlink="">
      <xdr:nvSpPr>
        <xdr:cNvPr id="500" name="テキスト ボックス 499"/>
        <xdr:cNvSpPr txBox="1"/>
      </xdr:nvSpPr>
      <xdr:spPr>
        <a:xfrm>
          <a:off x="6672795" y="1526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4" name="直線コネクタ 523"/>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5" name="災害復旧事業費最小値テキスト"/>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6" name="直線コネクタ 525"/>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7" name="災害復旧事業費最大値テキスト"/>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8" name="直線コネクタ 527"/>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168694</xdr:rowOff>
    </xdr:from>
    <xdr:to>
      <xdr:col>85</xdr:col>
      <xdr:colOff>127000</xdr:colOff>
      <xdr:row>39</xdr:row>
      <xdr:rowOff>38812</xdr:rowOff>
    </xdr:to>
    <xdr:cxnSp macro="">
      <xdr:nvCxnSpPr>
        <xdr:cNvPr id="529" name="直線コネクタ 528"/>
        <xdr:cNvCxnSpPr/>
      </xdr:nvCxnSpPr>
      <xdr:spPr>
        <a:xfrm flipV="1">
          <a:off x="15481300" y="6683794"/>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30" name="災害復旧事業費平均値テキスト"/>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31" name="フローチャート: 判断 530"/>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38812</xdr:rowOff>
    </xdr:from>
    <xdr:to>
      <xdr:col>81</xdr:col>
      <xdr:colOff>50800</xdr:colOff>
      <xdr:row>39</xdr:row>
      <xdr:rowOff>44297</xdr:rowOff>
    </xdr:to>
    <xdr:cxnSp macro="">
      <xdr:nvCxnSpPr>
        <xdr:cNvPr id="532" name="直線コネクタ 531"/>
        <xdr:cNvCxnSpPr/>
      </xdr:nvCxnSpPr>
      <xdr:spPr>
        <a:xfrm flipV="1">
          <a:off x="14592300" y="6725362"/>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3" name="フローチャート: 判断 532"/>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34" name="テキスト ボックス 533"/>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44336</xdr:rowOff>
    </xdr:to>
    <xdr:cxnSp macro="">
      <xdr:nvCxnSpPr>
        <xdr:cNvPr id="535" name="直線コネクタ 534"/>
        <xdr:cNvCxnSpPr/>
      </xdr:nvCxnSpPr>
      <xdr:spPr>
        <a:xfrm flipV="1">
          <a:off x="13703300" y="6730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6" name="フローチャート: 判断 535"/>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7" name="テキスト ボックス 536"/>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44374</xdr:rowOff>
    </xdr:to>
    <xdr:cxnSp macro="">
      <xdr:nvCxnSpPr>
        <xdr:cNvPr id="538" name="直線コネクタ 537"/>
        <xdr:cNvCxnSpPr/>
      </xdr:nvCxnSpPr>
      <xdr:spPr>
        <a:xfrm flipV="1">
          <a:off x="12814300" y="6730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9" name="フローチャート: 判断 538"/>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40" name="テキスト ボックス 539"/>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41" name="フローチャート: 判断 540"/>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42" name="テキスト ボックス 541"/>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117894</xdr:rowOff>
    </xdr:from>
    <xdr:to>
      <xdr:col>85</xdr:col>
      <xdr:colOff>177800</xdr:colOff>
      <xdr:row>39</xdr:row>
      <xdr:rowOff>48044</xdr:rowOff>
    </xdr:to>
    <xdr:sp macro="" textlink="">
      <xdr:nvSpPr>
        <xdr:cNvPr id="548" name="楕円 547"/>
        <xdr:cNvSpPr/>
      </xdr:nvSpPr>
      <xdr:spPr>
        <a:xfrm>
          <a:off x="16268700" y="6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32821</xdr:rowOff>
    </xdr:from>
    <xdr:ext cx="469744" cy="259045"/>
    <xdr:sp macro="" textlink="">
      <xdr:nvSpPr>
        <xdr:cNvPr id="549" name="災害復旧事業費該当値テキスト"/>
        <xdr:cNvSpPr txBox="1"/>
      </xdr:nvSpPr>
      <xdr:spPr>
        <a:xfrm>
          <a:off x="16370300" y="6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159462</xdr:rowOff>
    </xdr:from>
    <xdr:to>
      <xdr:col>81</xdr:col>
      <xdr:colOff>101600</xdr:colOff>
      <xdr:row>39</xdr:row>
      <xdr:rowOff>89612</xdr:rowOff>
    </xdr:to>
    <xdr:sp macro="" textlink="">
      <xdr:nvSpPr>
        <xdr:cNvPr id="550" name="楕円 549"/>
        <xdr:cNvSpPr/>
      </xdr:nvSpPr>
      <xdr:spPr>
        <a:xfrm>
          <a:off x="15430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80739</xdr:rowOff>
    </xdr:from>
    <xdr:ext cx="378565" cy="259045"/>
    <xdr:sp macro="" textlink="">
      <xdr:nvSpPr>
        <xdr:cNvPr id="551" name="テキスト ボックス 550"/>
        <xdr:cNvSpPr txBox="1"/>
      </xdr:nvSpPr>
      <xdr:spPr>
        <a:xfrm>
          <a:off x="15292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164947</xdr:rowOff>
    </xdr:from>
    <xdr:to>
      <xdr:col>76</xdr:col>
      <xdr:colOff>165100</xdr:colOff>
      <xdr:row>39</xdr:row>
      <xdr:rowOff>95097</xdr:rowOff>
    </xdr:to>
    <xdr:sp macro="" textlink="">
      <xdr:nvSpPr>
        <xdr:cNvPr id="552" name="楕円 551"/>
        <xdr:cNvSpPr/>
      </xdr:nvSpPr>
      <xdr:spPr>
        <a:xfrm>
          <a:off x="1454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86224</xdr:rowOff>
    </xdr:from>
    <xdr:ext cx="249299" cy="259045"/>
    <xdr:sp macro="" textlink="">
      <xdr:nvSpPr>
        <xdr:cNvPr id="553" name="テキスト ボックス 552"/>
        <xdr:cNvSpPr txBox="1"/>
      </xdr:nvSpPr>
      <xdr:spPr>
        <a:xfrm>
          <a:off x="14467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54" name="楕円 553"/>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55" name="テキスト ボックス 554"/>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56" name="楕円 555"/>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57" name="テキスト ボックス 556"/>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31" name="直線コネクタ 630"/>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32" name="公債費最小値テキスト"/>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3" name="直線コネクタ 632"/>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4" name="公債費最大値テキスト"/>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5" name="直線コネクタ 634"/>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118821</xdr:rowOff>
    </xdr:from>
    <xdr:to>
      <xdr:col>85</xdr:col>
      <xdr:colOff>127000</xdr:colOff>
      <xdr:row>74</xdr:row>
      <xdr:rowOff>137128</xdr:rowOff>
    </xdr:to>
    <xdr:cxnSp macro="">
      <xdr:nvCxnSpPr>
        <xdr:cNvPr id="636" name="直線コネクタ 635"/>
        <xdr:cNvCxnSpPr/>
      </xdr:nvCxnSpPr>
      <xdr:spPr>
        <a:xfrm flipV="1">
          <a:off x="15481300" y="1280612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7" name="公債費平均値テキスト"/>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8" name="フローチャート: 判断 637"/>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137128</xdr:rowOff>
    </xdr:from>
    <xdr:to>
      <xdr:col>81</xdr:col>
      <xdr:colOff>50800</xdr:colOff>
      <xdr:row>75</xdr:row>
      <xdr:rowOff>9322</xdr:rowOff>
    </xdr:to>
    <xdr:cxnSp macro="">
      <xdr:nvCxnSpPr>
        <xdr:cNvPr id="639" name="直線コネクタ 638"/>
        <xdr:cNvCxnSpPr/>
      </xdr:nvCxnSpPr>
      <xdr:spPr>
        <a:xfrm flipV="1">
          <a:off x="14592300" y="1282442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40" name="フローチャート: 判断 639"/>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41" name="テキスト ボックス 640"/>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9322</xdr:rowOff>
    </xdr:from>
    <xdr:to>
      <xdr:col>76</xdr:col>
      <xdr:colOff>114300</xdr:colOff>
      <xdr:row>75</xdr:row>
      <xdr:rowOff>40945</xdr:rowOff>
    </xdr:to>
    <xdr:cxnSp macro="">
      <xdr:nvCxnSpPr>
        <xdr:cNvPr id="642" name="直線コネクタ 641"/>
        <xdr:cNvCxnSpPr/>
      </xdr:nvCxnSpPr>
      <xdr:spPr>
        <a:xfrm flipV="1">
          <a:off x="13703300" y="1286807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3" name="フローチャート: 判断 642"/>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4" name="テキスト ボックス 643"/>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40945</xdr:rowOff>
    </xdr:from>
    <xdr:to>
      <xdr:col>71</xdr:col>
      <xdr:colOff>177800</xdr:colOff>
      <xdr:row>75</xdr:row>
      <xdr:rowOff>55213</xdr:rowOff>
    </xdr:to>
    <xdr:cxnSp macro="">
      <xdr:nvCxnSpPr>
        <xdr:cNvPr id="645" name="直線コネクタ 644"/>
        <xdr:cNvCxnSpPr/>
      </xdr:nvCxnSpPr>
      <xdr:spPr>
        <a:xfrm flipV="1">
          <a:off x="12814300" y="12899695"/>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6" name="フローチャート: 判断 645"/>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7" name="テキスト ボックス 646"/>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8" name="フローチャート: 判断 647"/>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9" name="テキスト ボックス 648"/>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68021</xdr:rowOff>
    </xdr:from>
    <xdr:to>
      <xdr:col>85</xdr:col>
      <xdr:colOff>177800</xdr:colOff>
      <xdr:row>74</xdr:row>
      <xdr:rowOff>169621</xdr:rowOff>
    </xdr:to>
    <xdr:sp macro="" textlink="">
      <xdr:nvSpPr>
        <xdr:cNvPr id="655" name="楕円 654"/>
        <xdr:cNvSpPr/>
      </xdr:nvSpPr>
      <xdr:spPr>
        <a:xfrm>
          <a:off x="16268700" y="127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90898</xdr:rowOff>
    </xdr:from>
    <xdr:ext cx="534377" cy="259045"/>
    <xdr:sp macro="" textlink="">
      <xdr:nvSpPr>
        <xdr:cNvPr id="656" name="公債費該当値テキスト"/>
        <xdr:cNvSpPr txBox="1"/>
      </xdr:nvSpPr>
      <xdr:spPr>
        <a:xfrm>
          <a:off x="16370300"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86328</xdr:rowOff>
    </xdr:from>
    <xdr:to>
      <xdr:col>81</xdr:col>
      <xdr:colOff>101600</xdr:colOff>
      <xdr:row>75</xdr:row>
      <xdr:rowOff>16478</xdr:rowOff>
    </xdr:to>
    <xdr:sp macro="" textlink="">
      <xdr:nvSpPr>
        <xdr:cNvPr id="657" name="楕円 656"/>
        <xdr:cNvSpPr/>
      </xdr:nvSpPr>
      <xdr:spPr>
        <a:xfrm>
          <a:off x="15430500" y="127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7605</xdr:rowOff>
    </xdr:from>
    <xdr:ext cx="534377" cy="259045"/>
    <xdr:sp macro="" textlink="">
      <xdr:nvSpPr>
        <xdr:cNvPr id="658" name="テキスト ボックス 657"/>
        <xdr:cNvSpPr txBox="1"/>
      </xdr:nvSpPr>
      <xdr:spPr>
        <a:xfrm>
          <a:off x="15214111" y="128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129972</xdr:rowOff>
    </xdr:from>
    <xdr:to>
      <xdr:col>76</xdr:col>
      <xdr:colOff>165100</xdr:colOff>
      <xdr:row>75</xdr:row>
      <xdr:rowOff>60122</xdr:rowOff>
    </xdr:to>
    <xdr:sp macro="" textlink="">
      <xdr:nvSpPr>
        <xdr:cNvPr id="659" name="楕円 658"/>
        <xdr:cNvSpPr/>
      </xdr:nvSpPr>
      <xdr:spPr>
        <a:xfrm>
          <a:off x="14541500" y="128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76649</xdr:rowOff>
    </xdr:from>
    <xdr:ext cx="534377" cy="259045"/>
    <xdr:sp macro="" textlink="">
      <xdr:nvSpPr>
        <xdr:cNvPr id="660" name="テキスト ボックス 659"/>
        <xdr:cNvSpPr txBox="1"/>
      </xdr:nvSpPr>
      <xdr:spPr>
        <a:xfrm>
          <a:off x="14325111" y="125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161595</xdr:rowOff>
    </xdr:from>
    <xdr:to>
      <xdr:col>72</xdr:col>
      <xdr:colOff>38100</xdr:colOff>
      <xdr:row>75</xdr:row>
      <xdr:rowOff>91745</xdr:rowOff>
    </xdr:to>
    <xdr:sp macro="" textlink="">
      <xdr:nvSpPr>
        <xdr:cNvPr id="661" name="楕円 660"/>
        <xdr:cNvSpPr/>
      </xdr:nvSpPr>
      <xdr:spPr>
        <a:xfrm>
          <a:off x="136525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108272</xdr:rowOff>
    </xdr:from>
    <xdr:ext cx="534377" cy="259045"/>
    <xdr:sp macro="" textlink="">
      <xdr:nvSpPr>
        <xdr:cNvPr id="662" name="テキスト ボックス 661"/>
        <xdr:cNvSpPr txBox="1"/>
      </xdr:nvSpPr>
      <xdr:spPr>
        <a:xfrm>
          <a:off x="13436111" y="12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4413</xdr:rowOff>
    </xdr:from>
    <xdr:to>
      <xdr:col>67</xdr:col>
      <xdr:colOff>101600</xdr:colOff>
      <xdr:row>75</xdr:row>
      <xdr:rowOff>106013</xdr:rowOff>
    </xdr:to>
    <xdr:sp macro="" textlink="">
      <xdr:nvSpPr>
        <xdr:cNvPr id="663" name="楕円 662"/>
        <xdr:cNvSpPr/>
      </xdr:nvSpPr>
      <xdr:spPr>
        <a:xfrm>
          <a:off x="12763500" y="128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122540</xdr:rowOff>
    </xdr:from>
    <xdr:ext cx="534377" cy="259045"/>
    <xdr:sp macro="" textlink="">
      <xdr:nvSpPr>
        <xdr:cNvPr id="664" name="テキスト ボックス 663"/>
        <xdr:cNvSpPr txBox="1"/>
      </xdr:nvSpPr>
      <xdr:spPr>
        <a:xfrm>
          <a:off x="12547111" y="126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8" name="直線コネクタ 687"/>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9" name="積立金最小値テキスト"/>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90" name="直線コネクタ 689"/>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91" name="積立金最大値テキスト"/>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92" name="直線コネクタ 691"/>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25774</xdr:rowOff>
    </xdr:from>
    <xdr:to>
      <xdr:col>85</xdr:col>
      <xdr:colOff>127000</xdr:colOff>
      <xdr:row>96</xdr:row>
      <xdr:rowOff>22093</xdr:rowOff>
    </xdr:to>
    <xdr:cxnSp macro="">
      <xdr:nvCxnSpPr>
        <xdr:cNvPr id="693" name="直線コネクタ 692"/>
        <xdr:cNvCxnSpPr/>
      </xdr:nvCxnSpPr>
      <xdr:spPr>
        <a:xfrm>
          <a:off x="15481300" y="16313524"/>
          <a:ext cx="838200" cy="1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66184</xdr:rowOff>
    </xdr:from>
    <xdr:ext cx="534377" cy="259045"/>
    <xdr:sp macro="" textlink="">
      <xdr:nvSpPr>
        <xdr:cNvPr id="694" name="積立金平均値テキスト"/>
        <xdr:cNvSpPr txBox="1"/>
      </xdr:nvSpPr>
      <xdr:spPr>
        <a:xfrm>
          <a:off x="16370300" y="1652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5" name="フローチャート: 判断 694"/>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25774</xdr:rowOff>
    </xdr:from>
    <xdr:to>
      <xdr:col>81</xdr:col>
      <xdr:colOff>50800</xdr:colOff>
      <xdr:row>96</xdr:row>
      <xdr:rowOff>34514</xdr:rowOff>
    </xdr:to>
    <xdr:cxnSp macro="">
      <xdr:nvCxnSpPr>
        <xdr:cNvPr id="696" name="直線コネクタ 695"/>
        <xdr:cNvCxnSpPr/>
      </xdr:nvCxnSpPr>
      <xdr:spPr>
        <a:xfrm flipV="1">
          <a:off x="14592300" y="16313524"/>
          <a:ext cx="889000" cy="18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7" name="フローチャート: 判断 696"/>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67403</xdr:rowOff>
    </xdr:from>
    <xdr:ext cx="534377" cy="259045"/>
    <xdr:sp macro="" textlink="">
      <xdr:nvSpPr>
        <xdr:cNvPr id="698" name="テキスト ボックス 697"/>
        <xdr:cNvSpPr txBox="1"/>
      </xdr:nvSpPr>
      <xdr:spPr>
        <a:xfrm>
          <a:off x="15214111" y="165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34514</xdr:rowOff>
    </xdr:from>
    <xdr:to>
      <xdr:col>76</xdr:col>
      <xdr:colOff>114300</xdr:colOff>
      <xdr:row>97</xdr:row>
      <xdr:rowOff>80668</xdr:rowOff>
    </xdr:to>
    <xdr:cxnSp macro="">
      <xdr:nvCxnSpPr>
        <xdr:cNvPr id="699" name="直線コネクタ 698"/>
        <xdr:cNvCxnSpPr/>
      </xdr:nvCxnSpPr>
      <xdr:spPr>
        <a:xfrm flipV="1">
          <a:off x="13703300" y="16493714"/>
          <a:ext cx="8890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700" name="フローチャート: 判断 699"/>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104497</xdr:rowOff>
    </xdr:from>
    <xdr:ext cx="534377" cy="259045"/>
    <xdr:sp macro="" textlink="">
      <xdr:nvSpPr>
        <xdr:cNvPr id="701" name="テキスト ボックス 700"/>
        <xdr:cNvSpPr txBox="1"/>
      </xdr:nvSpPr>
      <xdr:spPr>
        <a:xfrm>
          <a:off x="14325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106935</xdr:rowOff>
    </xdr:from>
    <xdr:to>
      <xdr:col>71</xdr:col>
      <xdr:colOff>177800</xdr:colOff>
      <xdr:row>97</xdr:row>
      <xdr:rowOff>80668</xdr:rowOff>
    </xdr:to>
    <xdr:cxnSp macro="">
      <xdr:nvCxnSpPr>
        <xdr:cNvPr id="702" name="直線コネクタ 701"/>
        <xdr:cNvCxnSpPr/>
      </xdr:nvCxnSpPr>
      <xdr:spPr>
        <a:xfrm>
          <a:off x="12814300" y="16566135"/>
          <a:ext cx="889000" cy="14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3" name="フローチャート: 判断 702"/>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704" name="テキスト ボックス 703"/>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5" name="フローチャート: 判断 704"/>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96169</xdr:rowOff>
    </xdr:from>
    <xdr:ext cx="534377" cy="259045"/>
    <xdr:sp macro="" textlink="">
      <xdr:nvSpPr>
        <xdr:cNvPr id="706" name="テキスト ボックス 705"/>
        <xdr:cNvSpPr txBox="1"/>
      </xdr:nvSpPr>
      <xdr:spPr>
        <a:xfrm>
          <a:off x="12547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142743</xdr:rowOff>
    </xdr:from>
    <xdr:to>
      <xdr:col>85</xdr:col>
      <xdr:colOff>177800</xdr:colOff>
      <xdr:row>96</xdr:row>
      <xdr:rowOff>72893</xdr:rowOff>
    </xdr:to>
    <xdr:sp macro="" textlink="">
      <xdr:nvSpPr>
        <xdr:cNvPr id="712" name="楕円 711"/>
        <xdr:cNvSpPr/>
      </xdr:nvSpPr>
      <xdr:spPr>
        <a:xfrm>
          <a:off x="16268700" y="1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165620</xdr:rowOff>
    </xdr:from>
    <xdr:ext cx="534377" cy="259045"/>
    <xdr:sp macro="" textlink="">
      <xdr:nvSpPr>
        <xdr:cNvPr id="713" name="積立金該当値テキスト"/>
        <xdr:cNvSpPr txBox="1"/>
      </xdr:nvSpPr>
      <xdr:spPr>
        <a:xfrm>
          <a:off x="16370300" y="162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146424</xdr:rowOff>
    </xdr:from>
    <xdr:to>
      <xdr:col>81</xdr:col>
      <xdr:colOff>101600</xdr:colOff>
      <xdr:row>95</xdr:row>
      <xdr:rowOff>76574</xdr:rowOff>
    </xdr:to>
    <xdr:sp macro="" textlink="">
      <xdr:nvSpPr>
        <xdr:cNvPr id="714" name="楕円 713"/>
        <xdr:cNvSpPr/>
      </xdr:nvSpPr>
      <xdr:spPr>
        <a:xfrm>
          <a:off x="15430500" y="162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93101</xdr:rowOff>
    </xdr:from>
    <xdr:ext cx="534377" cy="259045"/>
    <xdr:sp macro="" textlink="">
      <xdr:nvSpPr>
        <xdr:cNvPr id="715" name="テキスト ボックス 714"/>
        <xdr:cNvSpPr txBox="1"/>
      </xdr:nvSpPr>
      <xdr:spPr>
        <a:xfrm>
          <a:off x="15214111" y="160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155164</xdr:rowOff>
    </xdr:from>
    <xdr:to>
      <xdr:col>76</xdr:col>
      <xdr:colOff>165100</xdr:colOff>
      <xdr:row>96</xdr:row>
      <xdr:rowOff>85314</xdr:rowOff>
    </xdr:to>
    <xdr:sp macro="" textlink="">
      <xdr:nvSpPr>
        <xdr:cNvPr id="716" name="楕円 715"/>
        <xdr:cNvSpPr/>
      </xdr:nvSpPr>
      <xdr:spPr>
        <a:xfrm>
          <a:off x="14541500" y="164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101841</xdr:rowOff>
    </xdr:from>
    <xdr:ext cx="534377" cy="259045"/>
    <xdr:sp macro="" textlink="">
      <xdr:nvSpPr>
        <xdr:cNvPr id="717" name="テキスト ボックス 716"/>
        <xdr:cNvSpPr txBox="1"/>
      </xdr:nvSpPr>
      <xdr:spPr>
        <a:xfrm>
          <a:off x="14325111" y="162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29868</xdr:rowOff>
    </xdr:from>
    <xdr:to>
      <xdr:col>72</xdr:col>
      <xdr:colOff>38100</xdr:colOff>
      <xdr:row>97</xdr:row>
      <xdr:rowOff>131468</xdr:rowOff>
    </xdr:to>
    <xdr:sp macro="" textlink="">
      <xdr:nvSpPr>
        <xdr:cNvPr id="718" name="楕円 717"/>
        <xdr:cNvSpPr/>
      </xdr:nvSpPr>
      <xdr:spPr>
        <a:xfrm>
          <a:off x="13652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147995</xdr:rowOff>
    </xdr:from>
    <xdr:ext cx="534377" cy="259045"/>
    <xdr:sp macro="" textlink="">
      <xdr:nvSpPr>
        <xdr:cNvPr id="719" name="テキスト ボックス 718"/>
        <xdr:cNvSpPr txBox="1"/>
      </xdr:nvSpPr>
      <xdr:spPr>
        <a:xfrm>
          <a:off x="13436111" y="164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56135</xdr:rowOff>
    </xdr:from>
    <xdr:to>
      <xdr:col>67</xdr:col>
      <xdr:colOff>101600</xdr:colOff>
      <xdr:row>96</xdr:row>
      <xdr:rowOff>157735</xdr:rowOff>
    </xdr:to>
    <xdr:sp macro="" textlink="">
      <xdr:nvSpPr>
        <xdr:cNvPr id="720" name="楕円 719"/>
        <xdr:cNvSpPr/>
      </xdr:nvSpPr>
      <xdr:spPr>
        <a:xfrm>
          <a:off x="12763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2812</xdr:rowOff>
    </xdr:from>
    <xdr:ext cx="534377" cy="259045"/>
    <xdr:sp macro="" textlink="">
      <xdr:nvSpPr>
        <xdr:cNvPr id="721" name="テキスト ボックス 720"/>
        <xdr:cNvSpPr txBox="1"/>
      </xdr:nvSpPr>
      <xdr:spPr>
        <a:xfrm>
          <a:off x="12547111" y="16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5" name="直線コネクタ 744"/>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8" name="投資及び出資金最大値テキスト"/>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9" name="直線コネクタ 748"/>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51" name="投資及び出資金平均値テキスト"/>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52" name="フローチャート: 判断 751"/>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4" name="フローチャート: 判断 753"/>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5" name="テキスト ボックス 754"/>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7" name="フローチャート: 判断 756"/>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8" name="テキスト ボックス 757"/>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60" name="フローチャート: 判断 759"/>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61" name="テキスト ボックス 760"/>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62" name="フローチャート: 判断 761"/>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3" name="テキスト ボックス 762"/>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802" name="直線コネクタ 801"/>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5" name="貸付金最大値テキスト"/>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6" name="直線コネクタ 805"/>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43307</xdr:rowOff>
    </xdr:to>
    <xdr:cxnSp macro="">
      <xdr:nvCxnSpPr>
        <xdr:cNvPr id="807" name="直線コネクタ 806"/>
        <xdr:cNvCxnSpPr/>
      </xdr:nvCxnSpPr>
      <xdr:spPr>
        <a:xfrm flipV="1">
          <a:off x="21323300" y="10155886"/>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8" name="貸付金平均値テキスト"/>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9" name="フローチャート: 判断 808"/>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43307</xdr:rowOff>
    </xdr:to>
    <xdr:cxnSp macro="">
      <xdr:nvCxnSpPr>
        <xdr:cNvPr id="810" name="直線コネクタ 809"/>
        <xdr:cNvCxnSpPr/>
      </xdr:nvCxnSpPr>
      <xdr:spPr>
        <a:xfrm>
          <a:off x="20434300" y="10158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11" name="フローチャート: 判断 810"/>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12" name="テキスト ボックス 811"/>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43307</xdr:rowOff>
    </xdr:from>
    <xdr:to>
      <xdr:col>107</xdr:col>
      <xdr:colOff>50800</xdr:colOff>
      <xdr:row>59</xdr:row>
      <xdr:rowOff>43383</xdr:rowOff>
    </xdr:to>
    <xdr:cxnSp macro="">
      <xdr:nvCxnSpPr>
        <xdr:cNvPr id="813" name="直線コネクタ 812"/>
        <xdr:cNvCxnSpPr/>
      </xdr:nvCxnSpPr>
      <xdr:spPr>
        <a:xfrm flipV="1">
          <a:off x="19545300" y="101588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4" name="フローチャート: 判断 813"/>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5" name="テキスト ボックス 814"/>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16" name="直線コネクタ 815"/>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7" name="フローチャート: 判断 816"/>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8" name="テキスト ボックス 817"/>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9" name="フローチャート: 判断 818"/>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20" name="テキスト ボックス 819"/>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26" name="楕円 825"/>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13932" cy="259045"/>
    <xdr:sp macro="" textlink="">
      <xdr:nvSpPr>
        <xdr:cNvPr id="827" name="貸付金該当値テキスト"/>
        <xdr:cNvSpPr txBox="1"/>
      </xdr:nvSpPr>
      <xdr:spPr>
        <a:xfrm>
          <a:off x="22212300" y="10020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8" name="楕円 827"/>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9" name="テキスト ボックス 828"/>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30" name="楕円 829"/>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31" name="テキスト ボックス 830"/>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32" name="楕円 831"/>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33" name="テキスト ボックス 832"/>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34" name="楕円 833"/>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35" name="テキスト ボックス 834"/>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60" name="直線コネクタ 859"/>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61" name="繰出金最小値テキスト"/>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62" name="直線コネクタ 861"/>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3" name="繰出金最大値テキスト"/>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4" name="直線コネクタ 863"/>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66529</xdr:rowOff>
    </xdr:from>
    <xdr:to>
      <xdr:col>116</xdr:col>
      <xdr:colOff>63500</xdr:colOff>
      <xdr:row>72</xdr:row>
      <xdr:rowOff>149987</xdr:rowOff>
    </xdr:to>
    <xdr:cxnSp macro="">
      <xdr:nvCxnSpPr>
        <xdr:cNvPr id="865" name="直線コネクタ 864"/>
        <xdr:cNvCxnSpPr/>
      </xdr:nvCxnSpPr>
      <xdr:spPr>
        <a:xfrm flipV="1">
          <a:off x="21323300" y="12410929"/>
          <a:ext cx="838200" cy="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6" name="繰出金平均値テキスト"/>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7" name="フローチャート: 判断 866"/>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149987</xdr:rowOff>
    </xdr:from>
    <xdr:to>
      <xdr:col>111</xdr:col>
      <xdr:colOff>177800</xdr:colOff>
      <xdr:row>72</xdr:row>
      <xdr:rowOff>162675</xdr:rowOff>
    </xdr:to>
    <xdr:cxnSp macro="">
      <xdr:nvCxnSpPr>
        <xdr:cNvPr id="868" name="直線コネクタ 867"/>
        <xdr:cNvCxnSpPr/>
      </xdr:nvCxnSpPr>
      <xdr:spPr>
        <a:xfrm flipV="1">
          <a:off x="20434300" y="12494387"/>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9" name="フローチャート: 判断 868"/>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70" name="テキスト ボックス 869"/>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162675</xdr:rowOff>
    </xdr:from>
    <xdr:to>
      <xdr:col>107</xdr:col>
      <xdr:colOff>50800</xdr:colOff>
      <xdr:row>73</xdr:row>
      <xdr:rowOff>4483</xdr:rowOff>
    </xdr:to>
    <xdr:cxnSp macro="">
      <xdr:nvCxnSpPr>
        <xdr:cNvPr id="871" name="直線コネクタ 870"/>
        <xdr:cNvCxnSpPr/>
      </xdr:nvCxnSpPr>
      <xdr:spPr>
        <a:xfrm flipV="1">
          <a:off x="19545300" y="1250707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72" name="フローチャート: 判断 871"/>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3" name="テキスト ボックス 872"/>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4483</xdr:rowOff>
    </xdr:from>
    <xdr:to>
      <xdr:col>102</xdr:col>
      <xdr:colOff>114300</xdr:colOff>
      <xdr:row>73</xdr:row>
      <xdr:rowOff>65139</xdr:rowOff>
    </xdr:to>
    <xdr:cxnSp macro="">
      <xdr:nvCxnSpPr>
        <xdr:cNvPr id="874" name="直線コネクタ 873"/>
        <xdr:cNvCxnSpPr/>
      </xdr:nvCxnSpPr>
      <xdr:spPr>
        <a:xfrm flipV="1">
          <a:off x="18656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5" name="フローチャート: 判断 874"/>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6" name="テキスト ボックス 875"/>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7" name="フローチャート: 判断 876"/>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8" name="テキスト ボックス 877"/>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15729</xdr:rowOff>
    </xdr:from>
    <xdr:to>
      <xdr:col>116</xdr:col>
      <xdr:colOff>114300</xdr:colOff>
      <xdr:row>72</xdr:row>
      <xdr:rowOff>117329</xdr:rowOff>
    </xdr:to>
    <xdr:sp macro="" textlink="">
      <xdr:nvSpPr>
        <xdr:cNvPr id="884" name="楕円 883"/>
        <xdr:cNvSpPr/>
      </xdr:nvSpPr>
      <xdr:spPr>
        <a:xfrm>
          <a:off x="22110700" y="123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38606</xdr:rowOff>
    </xdr:from>
    <xdr:ext cx="534377" cy="259045"/>
    <xdr:sp macro="" textlink="">
      <xdr:nvSpPr>
        <xdr:cNvPr id="885" name="繰出金該当値テキスト"/>
        <xdr:cNvSpPr txBox="1"/>
      </xdr:nvSpPr>
      <xdr:spPr>
        <a:xfrm>
          <a:off x="22212300" y="122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99187</xdr:rowOff>
    </xdr:from>
    <xdr:to>
      <xdr:col>112</xdr:col>
      <xdr:colOff>38100</xdr:colOff>
      <xdr:row>73</xdr:row>
      <xdr:rowOff>29337</xdr:rowOff>
    </xdr:to>
    <xdr:sp macro="" textlink="">
      <xdr:nvSpPr>
        <xdr:cNvPr id="886" name="楕円 885"/>
        <xdr:cNvSpPr/>
      </xdr:nvSpPr>
      <xdr:spPr>
        <a:xfrm>
          <a:off x="21272500" y="124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45864</xdr:rowOff>
    </xdr:from>
    <xdr:ext cx="534377" cy="259045"/>
    <xdr:sp macro="" textlink="">
      <xdr:nvSpPr>
        <xdr:cNvPr id="887" name="テキスト ボックス 886"/>
        <xdr:cNvSpPr txBox="1"/>
      </xdr:nvSpPr>
      <xdr:spPr>
        <a:xfrm>
          <a:off x="21056111" y="122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111875</xdr:rowOff>
    </xdr:from>
    <xdr:to>
      <xdr:col>107</xdr:col>
      <xdr:colOff>101600</xdr:colOff>
      <xdr:row>73</xdr:row>
      <xdr:rowOff>42025</xdr:rowOff>
    </xdr:to>
    <xdr:sp macro="" textlink="">
      <xdr:nvSpPr>
        <xdr:cNvPr id="888" name="楕円 887"/>
        <xdr:cNvSpPr/>
      </xdr:nvSpPr>
      <xdr:spPr>
        <a:xfrm>
          <a:off x="203835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58552</xdr:rowOff>
    </xdr:from>
    <xdr:ext cx="534377" cy="259045"/>
    <xdr:sp macro="" textlink="">
      <xdr:nvSpPr>
        <xdr:cNvPr id="889" name="テキスト ボックス 888"/>
        <xdr:cNvSpPr txBox="1"/>
      </xdr:nvSpPr>
      <xdr:spPr>
        <a:xfrm>
          <a:off x="20167111" y="122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125133</xdr:rowOff>
    </xdr:from>
    <xdr:to>
      <xdr:col>102</xdr:col>
      <xdr:colOff>165100</xdr:colOff>
      <xdr:row>73</xdr:row>
      <xdr:rowOff>55283</xdr:rowOff>
    </xdr:to>
    <xdr:sp macro="" textlink="">
      <xdr:nvSpPr>
        <xdr:cNvPr id="890" name="楕円 889"/>
        <xdr:cNvSpPr/>
      </xdr:nvSpPr>
      <xdr:spPr>
        <a:xfrm>
          <a:off x="19494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71810</xdr:rowOff>
    </xdr:from>
    <xdr:ext cx="534377" cy="259045"/>
    <xdr:sp macro="" textlink="">
      <xdr:nvSpPr>
        <xdr:cNvPr id="891" name="テキスト ボックス 890"/>
        <xdr:cNvSpPr txBox="1"/>
      </xdr:nvSpPr>
      <xdr:spPr>
        <a:xfrm>
          <a:off x="19278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14339</xdr:rowOff>
    </xdr:from>
    <xdr:to>
      <xdr:col>98</xdr:col>
      <xdr:colOff>38100</xdr:colOff>
      <xdr:row>73</xdr:row>
      <xdr:rowOff>115939</xdr:rowOff>
    </xdr:to>
    <xdr:sp macro="" textlink="">
      <xdr:nvSpPr>
        <xdr:cNvPr id="892" name="楕円 891"/>
        <xdr:cNvSpPr/>
      </xdr:nvSpPr>
      <xdr:spPr>
        <a:xfrm>
          <a:off x="18605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132466</xdr:rowOff>
    </xdr:from>
    <xdr:ext cx="534377" cy="259045"/>
    <xdr:sp macro="" textlink="">
      <xdr:nvSpPr>
        <xdr:cNvPr id="893" name="テキスト ボックス 892"/>
        <xdr:cNvSpPr txBox="1"/>
      </xdr:nvSpPr>
      <xdr:spPr>
        <a:xfrm>
          <a:off x="18389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補助費等は、住民一人当たり１１６，４８５円となっており、前年度比１２，９３４円増加している。これは、一部事務組合の施設整備事業の増加に伴う分担金の増額が要因となっていると考え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８５，１１８円となっており、前年度比１５，４８２円増加している。これは、道路メンテンナス事業や町道整備事業などの増加が主な要因である。今後の見通しとしては、現段階において大規模な普通建設事業が予定されているため、大幅な増加が見込まれる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８８，５７３円となっており前年度比５，５４５円増加している。これは、委託先の人件費の増に伴ってスクールバス運行業務委託料や町民バスなどの運転業務委託料が増加した点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住民一人当たり２８，８２２円となっており前年度比２，８０４円増加している。燃料費や人件費の高騰により除雪経費の増加が主な要因であるが、除雪路線及び業務委託等の見直しにより、可能な限り、除雪経費の節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今後は、普通建設事業は大型事業が見込まれていることから、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老朽化した公共施設等の解体や廃止を推進し、維持管理経費を含め施設管理経費等を減少させながら、組織機構及び事務事業の見直しなどにより各費目において経費節減に努め財政健全化を図って行く。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110896</xdr:rowOff>
    </xdr:from>
    <xdr:to>
      <xdr:col>24</xdr:col>
      <xdr:colOff>63500</xdr:colOff>
      <xdr:row>32</xdr:row>
      <xdr:rowOff>141986</xdr:rowOff>
    </xdr:to>
    <xdr:cxnSp macro="">
      <xdr:nvCxnSpPr>
        <xdr:cNvPr id="59" name="直線コネクタ 58"/>
        <xdr:cNvCxnSpPr/>
      </xdr:nvCxnSpPr>
      <xdr:spPr>
        <a:xfrm flipV="1">
          <a:off x="3797300" y="5425846"/>
          <a:ext cx="8382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26636</xdr:rowOff>
    </xdr:from>
    <xdr:ext cx="469744" cy="259045"/>
    <xdr:sp macro="" textlink="">
      <xdr:nvSpPr>
        <xdr:cNvPr id="60" name="議会費平均値テキスト"/>
        <xdr:cNvSpPr txBox="1"/>
      </xdr:nvSpPr>
      <xdr:spPr>
        <a:xfrm>
          <a:off x="4686300" y="5684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141986</xdr:rowOff>
    </xdr:from>
    <xdr:to>
      <xdr:col>19</xdr:col>
      <xdr:colOff>177800</xdr:colOff>
      <xdr:row>33</xdr:row>
      <xdr:rowOff>20828</xdr:rowOff>
    </xdr:to>
    <xdr:cxnSp macro="">
      <xdr:nvCxnSpPr>
        <xdr:cNvPr id="62" name="直線コネクタ 61"/>
        <xdr:cNvCxnSpPr/>
      </xdr:nvCxnSpPr>
      <xdr:spPr>
        <a:xfrm flipV="1">
          <a:off x="2908300" y="5628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120040</xdr:rowOff>
    </xdr:from>
    <xdr:to>
      <xdr:col>15</xdr:col>
      <xdr:colOff>50800</xdr:colOff>
      <xdr:row>33</xdr:row>
      <xdr:rowOff>20828</xdr:rowOff>
    </xdr:to>
    <xdr:cxnSp macro="">
      <xdr:nvCxnSpPr>
        <xdr:cNvPr id="65" name="直線コネクタ 64"/>
        <xdr:cNvCxnSpPr/>
      </xdr:nvCxnSpPr>
      <xdr:spPr>
        <a:xfrm>
          <a:off x="2019300" y="560644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120040</xdr:rowOff>
    </xdr:from>
    <xdr:to>
      <xdr:col>10</xdr:col>
      <xdr:colOff>114300</xdr:colOff>
      <xdr:row>33</xdr:row>
      <xdr:rowOff>93523</xdr:rowOff>
    </xdr:to>
    <xdr:cxnSp macro="">
      <xdr:nvCxnSpPr>
        <xdr:cNvPr id="68" name="直線コネクタ 67"/>
        <xdr:cNvCxnSpPr/>
      </xdr:nvCxnSpPr>
      <xdr:spPr>
        <a:xfrm flipV="1">
          <a:off x="1130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134993</xdr:rowOff>
    </xdr:from>
    <xdr:ext cx="469744" cy="259045"/>
    <xdr:sp macro="" textlink="">
      <xdr:nvSpPr>
        <xdr:cNvPr id="70" name="テキスト ボックス 69"/>
        <xdr:cNvSpPr txBox="1"/>
      </xdr:nvSpPr>
      <xdr:spPr>
        <a:xfrm>
          <a:off x="1784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60096</xdr:rowOff>
    </xdr:from>
    <xdr:to>
      <xdr:col>24</xdr:col>
      <xdr:colOff>114300</xdr:colOff>
      <xdr:row>31</xdr:row>
      <xdr:rowOff>161696</xdr:rowOff>
    </xdr:to>
    <xdr:sp macro="" textlink="">
      <xdr:nvSpPr>
        <xdr:cNvPr id="78" name="楕円 77"/>
        <xdr:cNvSpPr/>
      </xdr:nvSpPr>
      <xdr:spPr>
        <a:xfrm>
          <a:off x="45847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82973</xdr:rowOff>
    </xdr:from>
    <xdr:ext cx="469744" cy="259045"/>
    <xdr:sp macro="" textlink="">
      <xdr:nvSpPr>
        <xdr:cNvPr id="79" name="議会費該当値テキスト"/>
        <xdr:cNvSpPr txBox="1"/>
      </xdr:nvSpPr>
      <xdr:spPr>
        <a:xfrm>
          <a:off x="4686300" y="52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91186</xdr:rowOff>
    </xdr:from>
    <xdr:to>
      <xdr:col>20</xdr:col>
      <xdr:colOff>38100</xdr:colOff>
      <xdr:row>33</xdr:row>
      <xdr:rowOff>21336</xdr:rowOff>
    </xdr:to>
    <xdr:sp macro="" textlink="">
      <xdr:nvSpPr>
        <xdr:cNvPr id="80" name="楕円 79"/>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37863</xdr:rowOff>
    </xdr:from>
    <xdr:ext cx="469744" cy="259045"/>
    <xdr:sp macro="" textlink="">
      <xdr:nvSpPr>
        <xdr:cNvPr id="81" name="テキスト ボックス 80"/>
        <xdr:cNvSpPr txBox="1"/>
      </xdr:nvSpPr>
      <xdr:spPr>
        <a:xfrm>
          <a:off x="3562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141478</xdr:rowOff>
    </xdr:from>
    <xdr:to>
      <xdr:col>15</xdr:col>
      <xdr:colOff>101600</xdr:colOff>
      <xdr:row>33</xdr:row>
      <xdr:rowOff>71628</xdr:rowOff>
    </xdr:to>
    <xdr:sp macro="" textlink="">
      <xdr:nvSpPr>
        <xdr:cNvPr id="82" name="楕円 81"/>
        <xdr:cNvSpPr/>
      </xdr:nvSpPr>
      <xdr:spPr>
        <a:xfrm>
          <a:off x="2857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88155</xdr:rowOff>
    </xdr:from>
    <xdr:ext cx="469744" cy="259045"/>
    <xdr:sp macro="" textlink="">
      <xdr:nvSpPr>
        <xdr:cNvPr id="83" name="テキスト ボックス 82"/>
        <xdr:cNvSpPr txBox="1"/>
      </xdr:nvSpPr>
      <xdr:spPr>
        <a:xfrm>
          <a:off x="2673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69240</xdr:rowOff>
    </xdr:from>
    <xdr:to>
      <xdr:col>10</xdr:col>
      <xdr:colOff>165100</xdr:colOff>
      <xdr:row>32</xdr:row>
      <xdr:rowOff>170840</xdr:rowOff>
    </xdr:to>
    <xdr:sp macro="" textlink="">
      <xdr:nvSpPr>
        <xdr:cNvPr id="84" name="楕円 83"/>
        <xdr:cNvSpPr/>
      </xdr:nvSpPr>
      <xdr:spPr>
        <a:xfrm>
          <a:off x="1968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15917</xdr:rowOff>
    </xdr:from>
    <xdr:ext cx="469744" cy="259045"/>
    <xdr:sp macro="" textlink="">
      <xdr:nvSpPr>
        <xdr:cNvPr id="85" name="テキスト ボックス 84"/>
        <xdr:cNvSpPr txBox="1"/>
      </xdr:nvSpPr>
      <xdr:spPr>
        <a:xfrm>
          <a:off x="1784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42723</xdr:rowOff>
    </xdr:from>
    <xdr:to>
      <xdr:col>6</xdr:col>
      <xdr:colOff>38100</xdr:colOff>
      <xdr:row>33</xdr:row>
      <xdr:rowOff>144323</xdr:rowOff>
    </xdr:to>
    <xdr:sp macro="" textlink="">
      <xdr:nvSpPr>
        <xdr:cNvPr id="86" name="楕円 85"/>
        <xdr:cNvSpPr/>
      </xdr:nvSpPr>
      <xdr:spPr>
        <a:xfrm>
          <a:off x="1079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135450</xdr:rowOff>
    </xdr:from>
    <xdr:ext cx="469744" cy="259045"/>
    <xdr:sp macro="" textlink="">
      <xdr:nvSpPr>
        <xdr:cNvPr id="87" name="テキスト ボックス 86"/>
        <xdr:cNvSpPr txBox="1"/>
      </xdr:nvSpPr>
      <xdr:spPr>
        <a:xfrm>
          <a:off x="895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72985</xdr:rowOff>
    </xdr:from>
    <xdr:to>
      <xdr:col>24</xdr:col>
      <xdr:colOff>63500</xdr:colOff>
      <xdr:row>57</xdr:row>
      <xdr:rowOff>159327</xdr:rowOff>
    </xdr:to>
    <xdr:cxnSp macro="">
      <xdr:nvCxnSpPr>
        <xdr:cNvPr id="115" name="直線コネクタ 114"/>
        <xdr:cNvCxnSpPr/>
      </xdr:nvCxnSpPr>
      <xdr:spPr>
        <a:xfrm>
          <a:off x="3797300" y="9845635"/>
          <a:ext cx="8382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146444</xdr:rowOff>
    </xdr:from>
    <xdr:to>
      <xdr:col>19</xdr:col>
      <xdr:colOff>177800</xdr:colOff>
      <xdr:row>57</xdr:row>
      <xdr:rowOff>72985</xdr:rowOff>
    </xdr:to>
    <xdr:cxnSp macro="">
      <xdr:nvCxnSpPr>
        <xdr:cNvPr id="118" name="直線コネクタ 117"/>
        <xdr:cNvCxnSpPr/>
      </xdr:nvCxnSpPr>
      <xdr:spPr>
        <a:xfrm>
          <a:off x="2908300" y="9404744"/>
          <a:ext cx="889000" cy="4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146444</xdr:rowOff>
    </xdr:from>
    <xdr:to>
      <xdr:col>15</xdr:col>
      <xdr:colOff>50800</xdr:colOff>
      <xdr:row>58</xdr:row>
      <xdr:rowOff>163492</xdr:rowOff>
    </xdr:to>
    <xdr:cxnSp macro="">
      <xdr:nvCxnSpPr>
        <xdr:cNvPr id="121" name="直線コネクタ 120"/>
        <xdr:cNvCxnSpPr/>
      </xdr:nvCxnSpPr>
      <xdr:spPr>
        <a:xfrm flipV="1">
          <a:off x="2019300" y="9404744"/>
          <a:ext cx="8890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100692</xdr:rowOff>
    </xdr:from>
    <xdr:to>
      <xdr:col>10</xdr:col>
      <xdr:colOff>114300</xdr:colOff>
      <xdr:row>58</xdr:row>
      <xdr:rowOff>163492</xdr:rowOff>
    </xdr:to>
    <xdr:cxnSp macro="">
      <xdr:nvCxnSpPr>
        <xdr:cNvPr id="124" name="直線コネクタ 123"/>
        <xdr:cNvCxnSpPr/>
      </xdr:nvCxnSpPr>
      <xdr:spPr>
        <a:xfrm>
          <a:off x="1130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158591</xdr:rowOff>
    </xdr:from>
    <xdr:ext cx="599010" cy="259045"/>
    <xdr:sp macro="" textlink="">
      <xdr:nvSpPr>
        <xdr:cNvPr id="126" name="テキスト ボックス 125"/>
        <xdr:cNvSpPr txBox="1"/>
      </xdr:nvSpPr>
      <xdr:spPr>
        <a:xfrm>
          <a:off x="1719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108527</xdr:rowOff>
    </xdr:from>
    <xdr:to>
      <xdr:col>24</xdr:col>
      <xdr:colOff>114300</xdr:colOff>
      <xdr:row>58</xdr:row>
      <xdr:rowOff>38677</xdr:rowOff>
    </xdr:to>
    <xdr:sp macro="" textlink="">
      <xdr:nvSpPr>
        <xdr:cNvPr id="134" name="楕円 133"/>
        <xdr:cNvSpPr/>
      </xdr:nvSpPr>
      <xdr:spPr>
        <a:xfrm>
          <a:off x="4584700" y="98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86954</xdr:rowOff>
    </xdr:from>
    <xdr:ext cx="599010" cy="259045"/>
    <xdr:sp macro="" textlink="">
      <xdr:nvSpPr>
        <xdr:cNvPr id="135" name="総務費該当値テキスト"/>
        <xdr:cNvSpPr txBox="1"/>
      </xdr:nvSpPr>
      <xdr:spPr>
        <a:xfrm>
          <a:off x="4686300" y="985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22185</xdr:rowOff>
    </xdr:from>
    <xdr:to>
      <xdr:col>20</xdr:col>
      <xdr:colOff>38100</xdr:colOff>
      <xdr:row>57</xdr:row>
      <xdr:rowOff>123785</xdr:rowOff>
    </xdr:to>
    <xdr:sp macro="" textlink="">
      <xdr:nvSpPr>
        <xdr:cNvPr id="136" name="楕円 135"/>
        <xdr:cNvSpPr/>
      </xdr:nvSpPr>
      <xdr:spPr>
        <a:xfrm>
          <a:off x="3746500" y="9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114912</xdr:rowOff>
    </xdr:from>
    <xdr:ext cx="599010" cy="259045"/>
    <xdr:sp macro="" textlink="">
      <xdr:nvSpPr>
        <xdr:cNvPr id="137" name="テキスト ボックス 136"/>
        <xdr:cNvSpPr txBox="1"/>
      </xdr:nvSpPr>
      <xdr:spPr>
        <a:xfrm>
          <a:off x="3497795" y="988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95644</xdr:rowOff>
    </xdr:from>
    <xdr:to>
      <xdr:col>15</xdr:col>
      <xdr:colOff>101600</xdr:colOff>
      <xdr:row>55</xdr:row>
      <xdr:rowOff>25794</xdr:rowOff>
    </xdr:to>
    <xdr:sp macro="" textlink="">
      <xdr:nvSpPr>
        <xdr:cNvPr id="138" name="楕円 137"/>
        <xdr:cNvSpPr/>
      </xdr:nvSpPr>
      <xdr:spPr>
        <a:xfrm>
          <a:off x="28575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42321</xdr:rowOff>
    </xdr:from>
    <xdr:ext cx="599010" cy="259045"/>
    <xdr:sp macro="" textlink="">
      <xdr:nvSpPr>
        <xdr:cNvPr id="139" name="テキスト ボックス 138"/>
        <xdr:cNvSpPr txBox="1"/>
      </xdr:nvSpPr>
      <xdr:spPr>
        <a:xfrm>
          <a:off x="2608795" y="91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112692</xdr:rowOff>
    </xdr:from>
    <xdr:to>
      <xdr:col>10</xdr:col>
      <xdr:colOff>165100</xdr:colOff>
      <xdr:row>59</xdr:row>
      <xdr:rowOff>42842</xdr:rowOff>
    </xdr:to>
    <xdr:sp macro="" textlink="">
      <xdr:nvSpPr>
        <xdr:cNvPr id="140" name="楕円 139"/>
        <xdr:cNvSpPr/>
      </xdr:nvSpPr>
      <xdr:spPr>
        <a:xfrm>
          <a:off x="1968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33969</xdr:rowOff>
    </xdr:from>
    <xdr:ext cx="534377" cy="259045"/>
    <xdr:sp macro="" textlink="">
      <xdr:nvSpPr>
        <xdr:cNvPr id="141" name="テキスト ボックス 140"/>
        <xdr:cNvSpPr txBox="1"/>
      </xdr:nvSpPr>
      <xdr:spPr>
        <a:xfrm>
          <a:off x="1752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49892</xdr:rowOff>
    </xdr:from>
    <xdr:to>
      <xdr:col>6</xdr:col>
      <xdr:colOff>38100</xdr:colOff>
      <xdr:row>58</xdr:row>
      <xdr:rowOff>151492</xdr:rowOff>
    </xdr:to>
    <xdr:sp macro="" textlink="">
      <xdr:nvSpPr>
        <xdr:cNvPr id="142" name="楕円 141"/>
        <xdr:cNvSpPr/>
      </xdr:nvSpPr>
      <xdr:spPr>
        <a:xfrm>
          <a:off x="1079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168019</xdr:rowOff>
    </xdr:from>
    <xdr:ext cx="599010" cy="259045"/>
    <xdr:sp macro="" textlink="">
      <xdr:nvSpPr>
        <xdr:cNvPr id="143" name="テキスト ボックス 142"/>
        <xdr:cNvSpPr txBox="1"/>
      </xdr:nvSpPr>
      <xdr:spPr>
        <a:xfrm>
          <a:off x="830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22009</xdr:rowOff>
    </xdr:from>
    <xdr:to>
      <xdr:col>24</xdr:col>
      <xdr:colOff>63500</xdr:colOff>
      <xdr:row>72</xdr:row>
      <xdr:rowOff>61328</xdr:rowOff>
    </xdr:to>
    <xdr:cxnSp macro="">
      <xdr:nvCxnSpPr>
        <xdr:cNvPr id="173" name="直線コネクタ 172"/>
        <xdr:cNvCxnSpPr/>
      </xdr:nvCxnSpPr>
      <xdr:spPr>
        <a:xfrm flipV="1">
          <a:off x="3797300" y="12194959"/>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61328</xdr:rowOff>
    </xdr:from>
    <xdr:to>
      <xdr:col>19</xdr:col>
      <xdr:colOff>177800</xdr:colOff>
      <xdr:row>74</xdr:row>
      <xdr:rowOff>26600</xdr:rowOff>
    </xdr:to>
    <xdr:cxnSp macro="">
      <xdr:nvCxnSpPr>
        <xdr:cNvPr id="176" name="直線コネクタ 175"/>
        <xdr:cNvCxnSpPr/>
      </xdr:nvCxnSpPr>
      <xdr:spPr>
        <a:xfrm flipV="1">
          <a:off x="2908300" y="12405728"/>
          <a:ext cx="889000" cy="30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8" name="テキスト ボックス 177"/>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26600</xdr:rowOff>
    </xdr:from>
    <xdr:to>
      <xdr:col>15</xdr:col>
      <xdr:colOff>50800</xdr:colOff>
      <xdr:row>75</xdr:row>
      <xdr:rowOff>33972</xdr:rowOff>
    </xdr:to>
    <xdr:cxnSp macro="">
      <xdr:nvCxnSpPr>
        <xdr:cNvPr id="179" name="直線コネクタ 178"/>
        <xdr:cNvCxnSpPr/>
      </xdr:nvCxnSpPr>
      <xdr:spPr>
        <a:xfrm flipV="1">
          <a:off x="2019300" y="12713900"/>
          <a:ext cx="8890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153150</xdr:rowOff>
    </xdr:from>
    <xdr:to>
      <xdr:col>10</xdr:col>
      <xdr:colOff>114300</xdr:colOff>
      <xdr:row>75</xdr:row>
      <xdr:rowOff>33972</xdr:rowOff>
    </xdr:to>
    <xdr:cxnSp macro="">
      <xdr:nvCxnSpPr>
        <xdr:cNvPr id="182" name="直線コネクタ 181"/>
        <xdr:cNvCxnSpPr/>
      </xdr:nvCxnSpPr>
      <xdr:spPr>
        <a:xfrm>
          <a:off x="1130300" y="12840450"/>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11968</xdr:rowOff>
    </xdr:from>
    <xdr:ext cx="599010" cy="259045"/>
    <xdr:sp macro="" textlink="">
      <xdr:nvSpPr>
        <xdr:cNvPr id="184" name="テキスト ボックス 183"/>
        <xdr:cNvSpPr txBox="1"/>
      </xdr:nvSpPr>
      <xdr:spPr>
        <a:xfrm>
          <a:off x="1719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113809</xdr:rowOff>
    </xdr:from>
    <xdr:ext cx="599010" cy="259045"/>
    <xdr:sp macro="" textlink="">
      <xdr:nvSpPr>
        <xdr:cNvPr id="186" name="テキスト ボックス 185"/>
        <xdr:cNvSpPr txBox="1"/>
      </xdr:nvSpPr>
      <xdr:spPr>
        <a:xfrm>
          <a:off x="830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142659</xdr:rowOff>
    </xdr:from>
    <xdr:to>
      <xdr:col>24</xdr:col>
      <xdr:colOff>114300</xdr:colOff>
      <xdr:row>71</xdr:row>
      <xdr:rowOff>72809</xdr:rowOff>
    </xdr:to>
    <xdr:sp macro="" textlink="">
      <xdr:nvSpPr>
        <xdr:cNvPr id="192" name="楕円 191"/>
        <xdr:cNvSpPr/>
      </xdr:nvSpPr>
      <xdr:spPr>
        <a:xfrm>
          <a:off x="4584700" y="121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165536</xdr:rowOff>
    </xdr:from>
    <xdr:ext cx="599010" cy="259045"/>
    <xdr:sp macro="" textlink="">
      <xdr:nvSpPr>
        <xdr:cNvPr id="193" name="民生費該当値テキスト"/>
        <xdr:cNvSpPr txBox="1"/>
      </xdr:nvSpPr>
      <xdr:spPr>
        <a:xfrm>
          <a:off x="4686300" y="1199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10528</xdr:rowOff>
    </xdr:from>
    <xdr:to>
      <xdr:col>20</xdr:col>
      <xdr:colOff>38100</xdr:colOff>
      <xdr:row>72</xdr:row>
      <xdr:rowOff>112128</xdr:rowOff>
    </xdr:to>
    <xdr:sp macro="" textlink="">
      <xdr:nvSpPr>
        <xdr:cNvPr id="194" name="楕円 193"/>
        <xdr:cNvSpPr/>
      </xdr:nvSpPr>
      <xdr:spPr>
        <a:xfrm>
          <a:off x="3746500" y="123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103255</xdr:rowOff>
    </xdr:from>
    <xdr:ext cx="599010" cy="259045"/>
    <xdr:sp macro="" textlink="">
      <xdr:nvSpPr>
        <xdr:cNvPr id="195" name="テキスト ボックス 194"/>
        <xdr:cNvSpPr txBox="1"/>
      </xdr:nvSpPr>
      <xdr:spPr>
        <a:xfrm>
          <a:off x="3497795" y="124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147250</xdr:rowOff>
    </xdr:from>
    <xdr:to>
      <xdr:col>15</xdr:col>
      <xdr:colOff>101600</xdr:colOff>
      <xdr:row>74</xdr:row>
      <xdr:rowOff>77400</xdr:rowOff>
    </xdr:to>
    <xdr:sp macro="" textlink="">
      <xdr:nvSpPr>
        <xdr:cNvPr id="196" name="楕円 195"/>
        <xdr:cNvSpPr/>
      </xdr:nvSpPr>
      <xdr:spPr>
        <a:xfrm>
          <a:off x="2857500" y="12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93927</xdr:rowOff>
    </xdr:from>
    <xdr:ext cx="599010" cy="259045"/>
    <xdr:sp macro="" textlink="">
      <xdr:nvSpPr>
        <xdr:cNvPr id="197" name="テキスト ボックス 196"/>
        <xdr:cNvSpPr txBox="1"/>
      </xdr:nvSpPr>
      <xdr:spPr>
        <a:xfrm>
          <a:off x="2608795" y="1243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154622</xdr:rowOff>
    </xdr:from>
    <xdr:to>
      <xdr:col>10</xdr:col>
      <xdr:colOff>165100</xdr:colOff>
      <xdr:row>75</xdr:row>
      <xdr:rowOff>84772</xdr:rowOff>
    </xdr:to>
    <xdr:sp macro="" textlink="">
      <xdr:nvSpPr>
        <xdr:cNvPr id="198" name="楕円 197"/>
        <xdr:cNvSpPr/>
      </xdr:nvSpPr>
      <xdr:spPr>
        <a:xfrm>
          <a:off x="1968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101299</xdr:rowOff>
    </xdr:from>
    <xdr:ext cx="599010" cy="259045"/>
    <xdr:sp macro="" textlink="">
      <xdr:nvSpPr>
        <xdr:cNvPr id="199" name="テキスト ボックス 198"/>
        <xdr:cNvSpPr txBox="1"/>
      </xdr:nvSpPr>
      <xdr:spPr>
        <a:xfrm>
          <a:off x="1719795" y="126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102350</xdr:rowOff>
    </xdr:from>
    <xdr:to>
      <xdr:col>6</xdr:col>
      <xdr:colOff>38100</xdr:colOff>
      <xdr:row>75</xdr:row>
      <xdr:rowOff>32500</xdr:rowOff>
    </xdr:to>
    <xdr:sp macro="" textlink="">
      <xdr:nvSpPr>
        <xdr:cNvPr id="200" name="楕円 199"/>
        <xdr:cNvSpPr/>
      </xdr:nvSpPr>
      <xdr:spPr>
        <a:xfrm>
          <a:off x="1079500" y="127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49027</xdr:rowOff>
    </xdr:from>
    <xdr:ext cx="599010" cy="259045"/>
    <xdr:sp macro="" textlink="">
      <xdr:nvSpPr>
        <xdr:cNvPr id="201" name="テキスト ボックス 200"/>
        <xdr:cNvSpPr txBox="1"/>
      </xdr:nvSpPr>
      <xdr:spPr>
        <a:xfrm>
          <a:off x="830795" y="1256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58547</xdr:rowOff>
    </xdr:from>
    <xdr:to>
      <xdr:col>24</xdr:col>
      <xdr:colOff>63500</xdr:colOff>
      <xdr:row>96</xdr:row>
      <xdr:rowOff>134632</xdr:rowOff>
    </xdr:to>
    <xdr:cxnSp macro="">
      <xdr:nvCxnSpPr>
        <xdr:cNvPr id="231" name="直線コネクタ 230"/>
        <xdr:cNvCxnSpPr/>
      </xdr:nvCxnSpPr>
      <xdr:spPr>
        <a:xfrm>
          <a:off x="3797300" y="16517747"/>
          <a:ext cx="8382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58547</xdr:rowOff>
    </xdr:from>
    <xdr:to>
      <xdr:col>19</xdr:col>
      <xdr:colOff>177800</xdr:colOff>
      <xdr:row>96</xdr:row>
      <xdr:rowOff>125527</xdr:rowOff>
    </xdr:to>
    <xdr:cxnSp macro="">
      <xdr:nvCxnSpPr>
        <xdr:cNvPr id="234" name="直線コネクタ 233"/>
        <xdr:cNvCxnSpPr/>
      </xdr:nvCxnSpPr>
      <xdr:spPr>
        <a:xfrm flipV="1">
          <a:off x="2908300" y="1651774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125527</xdr:rowOff>
    </xdr:from>
    <xdr:to>
      <xdr:col>15</xdr:col>
      <xdr:colOff>50800</xdr:colOff>
      <xdr:row>97</xdr:row>
      <xdr:rowOff>102312</xdr:rowOff>
    </xdr:to>
    <xdr:cxnSp macro="">
      <xdr:nvCxnSpPr>
        <xdr:cNvPr id="237" name="直線コネクタ 236"/>
        <xdr:cNvCxnSpPr/>
      </xdr:nvCxnSpPr>
      <xdr:spPr>
        <a:xfrm flipV="1">
          <a:off x="2019300" y="16584727"/>
          <a:ext cx="889000" cy="1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102312</xdr:rowOff>
    </xdr:from>
    <xdr:to>
      <xdr:col>10</xdr:col>
      <xdr:colOff>114300</xdr:colOff>
      <xdr:row>97</xdr:row>
      <xdr:rowOff>151828</xdr:rowOff>
    </xdr:to>
    <xdr:cxnSp macro="">
      <xdr:nvCxnSpPr>
        <xdr:cNvPr id="240" name="直線コネクタ 239"/>
        <xdr:cNvCxnSpPr/>
      </xdr:nvCxnSpPr>
      <xdr:spPr>
        <a:xfrm flipV="1">
          <a:off x="1130300" y="16732962"/>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83832</xdr:rowOff>
    </xdr:from>
    <xdr:to>
      <xdr:col>24</xdr:col>
      <xdr:colOff>114300</xdr:colOff>
      <xdr:row>97</xdr:row>
      <xdr:rowOff>13982</xdr:rowOff>
    </xdr:to>
    <xdr:sp macro="" textlink="">
      <xdr:nvSpPr>
        <xdr:cNvPr id="250" name="楕円 249"/>
        <xdr:cNvSpPr/>
      </xdr:nvSpPr>
      <xdr:spPr>
        <a:xfrm>
          <a:off x="4584700" y="165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62259</xdr:rowOff>
    </xdr:from>
    <xdr:ext cx="534377" cy="259045"/>
    <xdr:sp macro="" textlink="">
      <xdr:nvSpPr>
        <xdr:cNvPr id="251" name="衛生費該当値テキスト"/>
        <xdr:cNvSpPr txBox="1"/>
      </xdr:nvSpPr>
      <xdr:spPr>
        <a:xfrm>
          <a:off x="4686300"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7747</xdr:rowOff>
    </xdr:from>
    <xdr:to>
      <xdr:col>20</xdr:col>
      <xdr:colOff>38100</xdr:colOff>
      <xdr:row>96</xdr:row>
      <xdr:rowOff>109347</xdr:rowOff>
    </xdr:to>
    <xdr:sp macro="" textlink="">
      <xdr:nvSpPr>
        <xdr:cNvPr id="252" name="楕円 251"/>
        <xdr:cNvSpPr/>
      </xdr:nvSpPr>
      <xdr:spPr>
        <a:xfrm>
          <a:off x="3746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100474</xdr:rowOff>
    </xdr:from>
    <xdr:ext cx="534377" cy="259045"/>
    <xdr:sp macro="" textlink="">
      <xdr:nvSpPr>
        <xdr:cNvPr id="253" name="テキスト ボックス 252"/>
        <xdr:cNvSpPr txBox="1"/>
      </xdr:nvSpPr>
      <xdr:spPr>
        <a:xfrm>
          <a:off x="3530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74727</xdr:rowOff>
    </xdr:from>
    <xdr:to>
      <xdr:col>15</xdr:col>
      <xdr:colOff>101600</xdr:colOff>
      <xdr:row>97</xdr:row>
      <xdr:rowOff>4877</xdr:rowOff>
    </xdr:to>
    <xdr:sp macro="" textlink="">
      <xdr:nvSpPr>
        <xdr:cNvPr id="254" name="楕円 253"/>
        <xdr:cNvSpPr/>
      </xdr:nvSpPr>
      <xdr:spPr>
        <a:xfrm>
          <a:off x="28575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167454</xdr:rowOff>
    </xdr:from>
    <xdr:ext cx="534377" cy="259045"/>
    <xdr:sp macro="" textlink="">
      <xdr:nvSpPr>
        <xdr:cNvPr id="255" name="テキスト ボックス 254"/>
        <xdr:cNvSpPr txBox="1"/>
      </xdr:nvSpPr>
      <xdr:spPr>
        <a:xfrm>
          <a:off x="2641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51512</xdr:rowOff>
    </xdr:from>
    <xdr:to>
      <xdr:col>10</xdr:col>
      <xdr:colOff>165100</xdr:colOff>
      <xdr:row>97</xdr:row>
      <xdr:rowOff>153112</xdr:rowOff>
    </xdr:to>
    <xdr:sp macro="" textlink="">
      <xdr:nvSpPr>
        <xdr:cNvPr id="256" name="楕円 255"/>
        <xdr:cNvSpPr/>
      </xdr:nvSpPr>
      <xdr:spPr>
        <a:xfrm>
          <a:off x="1968500" y="166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144239</xdr:rowOff>
    </xdr:from>
    <xdr:ext cx="534377" cy="259045"/>
    <xdr:sp macro="" textlink="">
      <xdr:nvSpPr>
        <xdr:cNvPr id="257" name="テキスト ボックス 256"/>
        <xdr:cNvSpPr txBox="1"/>
      </xdr:nvSpPr>
      <xdr:spPr>
        <a:xfrm>
          <a:off x="1752111" y="167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101028</xdr:rowOff>
    </xdr:from>
    <xdr:to>
      <xdr:col>6</xdr:col>
      <xdr:colOff>38100</xdr:colOff>
      <xdr:row>98</xdr:row>
      <xdr:rowOff>31178</xdr:rowOff>
    </xdr:to>
    <xdr:sp macro="" textlink="">
      <xdr:nvSpPr>
        <xdr:cNvPr id="258" name="楕円 257"/>
        <xdr:cNvSpPr/>
      </xdr:nvSpPr>
      <xdr:spPr>
        <a:xfrm>
          <a:off x="1079500" y="167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22305</xdr:rowOff>
    </xdr:from>
    <xdr:ext cx="534377" cy="259045"/>
    <xdr:sp macro="" textlink="">
      <xdr:nvSpPr>
        <xdr:cNvPr id="259" name="テキスト ボックス 258"/>
        <xdr:cNvSpPr txBox="1"/>
      </xdr:nvSpPr>
      <xdr:spPr>
        <a:xfrm>
          <a:off x="863111" y="168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124613</xdr:rowOff>
    </xdr:from>
    <xdr:to>
      <xdr:col>55</xdr:col>
      <xdr:colOff>0</xdr:colOff>
      <xdr:row>38</xdr:row>
      <xdr:rowOff>132842</xdr:rowOff>
    </xdr:to>
    <xdr:cxnSp macro="">
      <xdr:nvCxnSpPr>
        <xdr:cNvPr id="286" name="直線コネクタ 285"/>
        <xdr:cNvCxnSpPr/>
      </xdr:nvCxnSpPr>
      <xdr:spPr>
        <a:xfrm>
          <a:off x="9639300" y="663971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124613</xdr:rowOff>
    </xdr:from>
    <xdr:to>
      <xdr:col>50</xdr:col>
      <xdr:colOff>114300</xdr:colOff>
      <xdr:row>38</xdr:row>
      <xdr:rowOff>132842</xdr:rowOff>
    </xdr:to>
    <xdr:cxnSp macro="">
      <xdr:nvCxnSpPr>
        <xdr:cNvPr id="289" name="直線コネクタ 288"/>
        <xdr:cNvCxnSpPr/>
      </xdr:nvCxnSpPr>
      <xdr:spPr>
        <a:xfrm flipV="1">
          <a:off x="8750300" y="663971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133071</xdr:rowOff>
    </xdr:to>
    <xdr:cxnSp macro="">
      <xdr:nvCxnSpPr>
        <xdr:cNvPr id="292" name="直線コネクタ 291"/>
        <xdr:cNvCxnSpPr/>
      </xdr:nvCxnSpPr>
      <xdr:spPr>
        <a:xfrm flipV="1">
          <a:off x="7861300" y="66479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133071</xdr:rowOff>
    </xdr:from>
    <xdr:to>
      <xdr:col>41</xdr:col>
      <xdr:colOff>50800</xdr:colOff>
      <xdr:row>38</xdr:row>
      <xdr:rowOff>133071</xdr:rowOff>
    </xdr:to>
    <xdr:cxnSp macro="">
      <xdr:nvCxnSpPr>
        <xdr:cNvPr id="295" name="直線コネクタ 294"/>
        <xdr:cNvCxnSpPr/>
      </xdr:nvCxnSpPr>
      <xdr:spPr>
        <a:xfrm>
          <a:off x="6972300" y="664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5" name="楕円 304"/>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6"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73813</xdr:rowOff>
    </xdr:from>
    <xdr:to>
      <xdr:col>50</xdr:col>
      <xdr:colOff>165100</xdr:colOff>
      <xdr:row>39</xdr:row>
      <xdr:rowOff>3963</xdr:rowOff>
    </xdr:to>
    <xdr:sp macro="" textlink="">
      <xdr:nvSpPr>
        <xdr:cNvPr id="307" name="楕円 306"/>
        <xdr:cNvSpPr/>
      </xdr:nvSpPr>
      <xdr:spPr>
        <a:xfrm>
          <a:off x="9588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166540</xdr:rowOff>
    </xdr:from>
    <xdr:ext cx="313932" cy="259045"/>
    <xdr:sp macro="" textlink="">
      <xdr:nvSpPr>
        <xdr:cNvPr id="308" name="テキスト ボックス 307"/>
        <xdr:cNvSpPr txBox="1"/>
      </xdr:nvSpPr>
      <xdr:spPr>
        <a:xfrm>
          <a:off x="9482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09" name="楕円 308"/>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0" name="テキスト ボックス 309"/>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82271</xdr:rowOff>
    </xdr:from>
    <xdr:to>
      <xdr:col>41</xdr:col>
      <xdr:colOff>101600</xdr:colOff>
      <xdr:row>39</xdr:row>
      <xdr:rowOff>12421</xdr:rowOff>
    </xdr:to>
    <xdr:sp macro="" textlink="">
      <xdr:nvSpPr>
        <xdr:cNvPr id="311" name="楕円 310"/>
        <xdr:cNvSpPr/>
      </xdr:nvSpPr>
      <xdr:spPr>
        <a:xfrm>
          <a:off x="7810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3548</xdr:rowOff>
    </xdr:from>
    <xdr:ext cx="313932" cy="259045"/>
    <xdr:sp macro="" textlink="">
      <xdr:nvSpPr>
        <xdr:cNvPr id="312" name="テキスト ボックス 311"/>
        <xdr:cNvSpPr txBox="1"/>
      </xdr:nvSpPr>
      <xdr:spPr>
        <a:xfrm>
          <a:off x="7704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82271</xdr:rowOff>
    </xdr:from>
    <xdr:to>
      <xdr:col>36</xdr:col>
      <xdr:colOff>165100</xdr:colOff>
      <xdr:row>39</xdr:row>
      <xdr:rowOff>12421</xdr:rowOff>
    </xdr:to>
    <xdr:sp macro="" textlink="">
      <xdr:nvSpPr>
        <xdr:cNvPr id="313" name="楕円 312"/>
        <xdr:cNvSpPr/>
      </xdr:nvSpPr>
      <xdr:spPr>
        <a:xfrm>
          <a:off x="6921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3548</xdr:rowOff>
    </xdr:from>
    <xdr:ext cx="313932" cy="259045"/>
    <xdr:sp macro="" textlink="">
      <xdr:nvSpPr>
        <xdr:cNvPr id="314" name="テキスト ボックス 313"/>
        <xdr:cNvSpPr txBox="1"/>
      </xdr:nvSpPr>
      <xdr:spPr>
        <a:xfrm>
          <a:off x="6815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52064</xdr:rowOff>
    </xdr:from>
    <xdr:to>
      <xdr:col>55</xdr:col>
      <xdr:colOff>0</xdr:colOff>
      <xdr:row>57</xdr:row>
      <xdr:rowOff>112251</xdr:rowOff>
    </xdr:to>
    <xdr:cxnSp macro="">
      <xdr:nvCxnSpPr>
        <xdr:cNvPr id="346" name="直線コネクタ 345"/>
        <xdr:cNvCxnSpPr/>
      </xdr:nvCxnSpPr>
      <xdr:spPr>
        <a:xfrm flipV="1">
          <a:off x="9639300" y="9824714"/>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112251</xdr:rowOff>
    </xdr:from>
    <xdr:to>
      <xdr:col>50</xdr:col>
      <xdr:colOff>114300</xdr:colOff>
      <xdr:row>58</xdr:row>
      <xdr:rowOff>2164</xdr:rowOff>
    </xdr:to>
    <xdr:cxnSp macro="">
      <xdr:nvCxnSpPr>
        <xdr:cNvPr id="349" name="直線コネクタ 348"/>
        <xdr:cNvCxnSpPr/>
      </xdr:nvCxnSpPr>
      <xdr:spPr>
        <a:xfrm flipV="1">
          <a:off x="8750300" y="9884901"/>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99254</xdr:rowOff>
    </xdr:from>
    <xdr:to>
      <xdr:col>45</xdr:col>
      <xdr:colOff>177800</xdr:colOff>
      <xdr:row>58</xdr:row>
      <xdr:rowOff>2164</xdr:rowOff>
    </xdr:to>
    <xdr:cxnSp macro="">
      <xdr:nvCxnSpPr>
        <xdr:cNvPr id="352" name="直線コネクタ 351"/>
        <xdr:cNvCxnSpPr/>
      </xdr:nvCxnSpPr>
      <xdr:spPr>
        <a:xfrm>
          <a:off x="7861300" y="9700454"/>
          <a:ext cx="889000" cy="2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99254</xdr:rowOff>
    </xdr:from>
    <xdr:to>
      <xdr:col>41</xdr:col>
      <xdr:colOff>50800</xdr:colOff>
      <xdr:row>56</xdr:row>
      <xdr:rowOff>159065</xdr:rowOff>
    </xdr:to>
    <xdr:cxnSp macro="">
      <xdr:nvCxnSpPr>
        <xdr:cNvPr id="355" name="直線コネクタ 354"/>
        <xdr:cNvCxnSpPr/>
      </xdr:nvCxnSpPr>
      <xdr:spPr>
        <a:xfrm flipV="1">
          <a:off x="6972300" y="9700454"/>
          <a:ext cx="8890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7" name="テキスト ボックス 356"/>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59" name="テキスト ボックス 358"/>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1264</xdr:rowOff>
    </xdr:from>
    <xdr:to>
      <xdr:col>55</xdr:col>
      <xdr:colOff>50800</xdr:colOff>
      <xdr:row>57</xdr:row>
      <xdr:rowOff>102864</xdr:rowOff>
    </xdr:to>
    <xdr:sp macro="" textlink="">
      <xdr:nvSpPr>
        <xdr:cNvPr id="365" name="楕円 364"/>
        <xdr:cNvSpPr/>
      </xdr:nvSpPr>
      <xdr:spPr>
        <a:xfrm>
          <a:off x="10426700" y="97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151141</xdr:rowOff>
    </xdr:from>
    <xdr:ext cx="534377" cy="259045"/>
    <xdr:sp macro="" textlink="">
      <xdr:nvSpPr>
        <xdr:cNvPr id="366" name="農林水産業費該当値テキスト"/>
        <xdr:cNvSpPr txBox="1"/>
      </xdr:nvSpPr>
      <xdr:spPr>
        <a:xfrm>
          <a:off x="10528300" y="97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61451</xdr:rowOff>
    </xdr:from>
    <xdr:to>
      <xdr:col>50</xdr:col>
      <xdr:colOff>165100</xdr:colOff>
      <xdr:row>57</xdr:row>
      <xdr:rowOff>163051</xdr:rowOff>
    </xdr:to>
    <xdr:sp macro="" textlink="">
      <xdr:nvSpPr>
        <xdr:cNvPr id="367" name="楕円 366"/>
        <xdr:cNvSpPr/>
      </xdr:nvSpPr>
      <xdr:spPr>
        <a:xfrm>
          <a:off x="9588500" y="98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154178</xdr:rowOff>
    </xdr:from>
    <xdr:ext cx="534377" cy="259045"/>
    <xdr:sp macro="" textlink="">
      <xdr:nvSpPr>
        <xdr:cNvPr id="368" name="テキスト ボックス 367"/>
        <xdr:cNvSpPr txBox="1"/>
      </xdr:nvSpPr>
      <xdr:spPr>
        <a:xfrm>
          <a:off x="9372111" y="99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122814</xdr:rowOff>
    </xdr:from>
    <xdr:to>
      <xdr:col>46</xdr:col>
      <xdr:colOff>38100</xdr:colOff>
      <xdr:row>58</xdr:row>
      <xdr:rowOff>52964</xdr:rowOff>
    </xdr:to>
    <xdr:sp macro="" textlink="">
      <xdr:nvSpPr>
        <xdr:cNvPr id="369" name="楕円 368"/>
        <xdr:cNvSpPr/>
      </xdr:nvSpPr>
      <xdr:spPr>
        <a:xfrm>
          <a:off x="8699500" y="98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44091</xdr:rowOff>
    </xdr:from>
    <xdr:ext cx="534377" cy="259045"/>
    <xdr:sp macro="" textlink="">
      <xdr:nvSpPr>
        <xdr:cNvPr id="370" name="テキスト ボックス 369"/>
        <xdr:cNvSpPr txBox="1"/>
      </xdr:nvSpPr>
      <xdr:spPr>
        <a:xfrm>
          <a:off x="8483111" y="99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48454</xdr:rowOff>
    </xdr:from>
    <xdr:to>
      <xdr:col>41</xdr:col>
      <xdr:colOff>101600</xdr:colOff>
      <xdr:row>56</xdr:row>
      <xdr:rowOff>150054</xdr:rowOff>
    </xdr:to>
    <xdr:sp macro="" textlink="">
      <xdr:nvSpPr>
        <xdr:cNvPr id="371" name="楕円 370"/>
        <xdr:cNvSpPr/>
      </xdr:nvSpPr>
      <xdr:spPr>
        <a:xfrm>
          <a:off x="7810500" y="96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141181</xdr:rowOff>
    </xdr:from>
    <xdr:ext cx="534377" cy="259045"/>
    <xdr:sp macro="" textlink="">
      <xdr:nvSpPr>
        <xdr:cNvPr id="372" name="テキスト ボックス 371"/>
        <xdr:cNvSpPr txBox="1"/>
      </xdr:nvSpPr>
      <xdr:spPr>
        <a:xfrm>
          <a:off x="7594111" y="97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108265</xdr:rowOff>
    </xdr:from>
    <xdr:to>
      <xdr:col>36</xdr:col>
      <xdr:colOff>165100</xdr:colOff>
      <xdr:row>57</xdr:row>
      <xdr:rowOff>38415</xdr:rowOff>
    </xdr:to>
    <xdr:sp macro="" textlink="">
      <xdr:nvSpPr>
        <xdr:cNvPr id="373" name="楕円 372"/>
        <xdr:cNvSpPr/>
      </xdr:nvSpPr>
      <xdr:spPr>
        <a:xfrm>
          <a:off x="6921500" y="97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29542</xdr:rowOff>
    </xdr:from>
    <xdr:ext cx="534377" cy="259045"/>
    <xdr:sp macro="" textlink="">
      <xdr:nvSpPr>
        <xdr:cNvPr id="374" name="テキスト ボックス 373"/>
        <xdr:cNvSpPr txBox="1"/>
      </xdr:nvSpPr>
      <xdr:spPr>
        <a:xfrm>
          <a:off x="6705111" y="98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37614</xdr:rowOff>
    </xdr:from>
    <xdr:to>
      <xdr:col>54</xdr:col>
      <xdr:colOff>189865</xdr:colOff>
      <xdr:row>77</xdr:row>
      <xdr:rowOff>47509</xdr:rowOff>
    </xdr:to>
    <xdr:cxnSp macro="">
      <xdr:nvCxnSpPr>
        <xdr:cNvPr id="400" name="直線コネクタ 399"/>
        <xdr:cNvCxnSpPr/>
      </xdr:nvCxnSpPr>
      <xdr:spPr>
        <a:xfrm flipV="1">
          <a:off x="10475595" y="12039114"/>
          <a:ext cx="1270" cy="12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51336</xdr:rowOff>
    </xdr:from>
    <xdr:ext cx="534377" cy="259045"/>
    <xdr:sp macro="" textlink="">
      <xdr:nvSpPr>
        <xdr:cNvPr id="401" name="商工費最小値テキスト"/>
        <xdr:cNvSpPr txBox="1"/>
      </xdr:nvSpPr>
      <xdr:spPr>
        <a:xfrm>
          <a:off x="10528300" y="132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47509</xdr:rowOff>
    </xdr:from>
    <xdr:to>
      <xdr:col>55</xdr:col>
      <xdr:colOff>88900</xdr:colOff>
      <xdr:row>77</xdr:row>
      <xdr:rowOff>47509</xdr:rowOff>
    </xdr:to>
    <xdr:cxnSp macro="">
      <xdr:nvCxnSpPr>
        <xdr:cNvPr id="402" name="直線コネクタ 401"/>
        <xdr:cNvCxnSpPr/>
      </xdr:nvCxnSpPr>
      <xdr:spPr>
        <a:xfrm>
          <a:off x="10388600" y="1324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155741</xdr:rowOff>
    </xdr:from>
    <xdr:ext cx="534377" cy="259045"/>
    <xdr:sp macro="" textlink="">
      <xdr:nvSpPr>
        <xdr:cNvPr id="403" name="商工費最大値テキスト"/>
        <xdr:cNvSpPr txBox="1"/>
      </xdr:nvSpPr>
      <xdr:spPr>
        <a:xfrm>
          <a:off x="10528300" y="118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37614</xdr:rowOff>
    </xdr:from>
    <xdr:to>
      <xdr:col>55</xdr:col>
      <xdr:colOff>88900</xdr:colOff>
      <xdr:row>70</xdr:row>
      <xdr:rowOff>37614</xdr:rowOff>
    </xdr:to>
    <xdr:cxnSp macro="">
      <xdr:nvCxnSpPr>
        <xdr:cNvPr id="404" name="直線コネクタ 403"/>
        <xdr:cNvCxnSpPr/>
      </xdr:nvCxnSpPr>
      <xdr:spPr>
        <a:xfrm>
          <a:off x="10388600" y="1203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47509</xdr:rowOff>
    </xdr:from>
    <xdr:to>
      <xdr:col>55</xdr:col>
      <xdr:colOff>0</xdr:colOff>
      <xdr:row>78</xdr:row>
      <xdr:rowOff>157</xdr:rowOff>
    </xdr:to>
    <xdr:cxnSp macro="">
      <xdr:nvCxnSpPr>
        <xdr:cNvPr id="405" name="直線コネクタ 404"/>
        <xdr:cNvCxnSpPr/>
      </xdr:nvCxnSpPr>
      <xdr:spPr>
        <a:xfrm flipV="1">
          <a:off x="9639300" y="13249159"/>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109948</xdr:rowOff>
    </xdr:from>
    <xdr:ext cx="534377" cy="259045"/>
    <xdr:sp macro="" textlink="">
      <xdr:nvSpPr>
        <xdr:cNvPr id="406" name="商工費平均値テキスト"/>
        <xdr:cNvSpPr txBox="1"/>
      </xdr:nvSpPr>
      <xdr:spPr>
        <a:xfrm>
          <a:off x="10528300" y="12454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87071</xdr:rowOff>
    </xdr:from>
    <xdr:to>
      <xdr:col>55</xdr:col>
      <xdr:colOff>50800</xdr:colOff>
      <xdr:row>74</xdr:row>
      <xdr:rowOff>17221</xdr:rowOff>
    </xdr:to>
    <xdr:sp macro="" textlink="">
      <xdr:nvSpPr>
        <xdr:cNvPr id="407" name="フローチャート: 判断 406"/>
        <xdr:cNvSpPr/>
      </xdr:nvSpPr>
      <xdr:spPr>
        <a:xfrm>
          <a:off x="10426700" y="126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xdr:rowOff>
    </xdr:from>
    <xdr:to>
      <xdr:col>50</xdr:col>
      <xdr:colOff>114300</xdr:colOff>
      <xdr:row>78</xdr:row>
      <xdr:rowOff>25662</xdr:rowOff>
    </xdr:to>
    <xdr:cxnSp macro="">
      <xdr:nvCxnSpPr>
        <xdr:cNvPr id="408" name="直線コネクタ 407"/>
        <xdr:cNvCxnSpPr/>
      </xdr:nvCxnSpPr>
      <xdr:spPr>
        <a:xfrm flipV="1">
          <a:off x="8750300" y="13373257"/>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162836</xdr:rowOff>
    </xdr:from>
    <xdr:to>
      <xdr:col>50</xdr:col>
      <xdr:colOff>165100</xdr:colOff>
      <xdr:row>74</xdr:row>
      <xdr:rowOff>92986</xdr:rowOff>
    </xdr:to>
    <xdr:sp macro="" textlink="">
      <xdr:nvSpPr>
        <xdr:cNvPr id="409" name="フローチャート: 判断 408"/>
        <xdr:cNvSpPr/>
      </xdr:nvSpPr>
      <xdr:spPr>
        <a:xfrm>
          <a:off x="95885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109513</xdr:rowOff>
    </xdr:from>
    <xdr:ext cx="534377" cy="259045"/>
    <xdr:sp macro="" textlink="">
      <xdr:nvSpPr>
        <xdr:cNvPr id="410" name="テキスト ボックス 409"/>
        <xdr:cNvSpPr txBox="1"/>
      </xdr:nvSpPr>
      <xdr:spPr>
        <a:xfrm>
          <a:off x="9372111" y="124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25662</xdr:rowOff>
    </xdr:from>
    <xdr:to>
      <xdr:col>45</xdr:col>
      <xdr:colOff>177800</xdr:colOff>
      <xdr:row>78</xdr:row>
      <xdr:rowOff>58220</xdr:rowOff>
    </xdr:to>
    <xdr:cxnSp macro="">
      <xdr:nvCxnSpPr>
        <xdr:cNvPr id="411" name="直線コネクタ 410"/>
        <xdr:cNvCxnSpPr/>
      </xdr:nvCxnSpPr>
      <xdr:spPr>
        <a:xfrm flipV="1">
          <a:off x="7861300" y="13398762"/>
          <a:ext cx="889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134065</xdr:rowOff>
    </xdr:from>
    <xdr:to>
      <xdr:col>46</xdr:col>
      <xdr:colOff>38100</xdr:colOff>
      <xdr:row>74</xdr:row>
      <xdr:rowOff>64215</xdr:rowOff>
    </xdr:to>
    <xdr:sp macro="" textlink="">
      <xdr:nvSpPr>
        <xdr:cNvPr id="412" name="フローチャート: 判断 411"/>
        <xdr:cNvSpPr/>
      </xdr:nvSpPr>
      <xdr:spPr>
        <a:xfrm>
          <a:off x="8699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80742</xdr:rowOff>
    </xdr:from>
    <xdr:ext cx="534377" cy="259045"/>
    <xdr:sp macro="" textlink="">
      <xdr:nvSpPr>
        <xdr:cNvPr id="413" name="テキスト ボックス 412"/>
        <xdr:cNvSpPr txBox="1"/>
      </xdr:nvSpPr>
      <xdr:spPr>
        <a:xfrm>
          <a:off x="8483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52767</xdr:rowOff>
    </xdr:from>
    <xdr:to>
      <xdr:col>41</xdr:col>
      <xdr:colOff>50800</xdr:colOff>
      <xdr:row>78</xdr:row>
      <xdr:rowOff>58220</xdr:rowOff>
    </xdr:to>
    <xdr:cxnSp macro="">
      <xdr:nvCxnSpPr>
        <xdr:cNvPr id="414" name="直線コネクタ 413"/>
        <xdr:cNvCxnSpPr/>
      </xdr:nvCxnSpPr>
      <xdr:spPr>
        <a:xfrm>
          <a:off x="6972300" y="1342586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133542</xdr:rowOff>
    </xdr:from>
    <xdr:to>
      <xdr:col>41</xdr:col>
      <xdr:colOff>101600</xdr:colOff>
      <xdr:row>75</xdr:row>
      <xdr:rowOff>63692</xdr:rowOff>
    </xdr:to>
    <xdr:sp macro="" textlink="">
      <xdr:nvSpPr>
        <xdr:cNvPr id="415" name="フローチャート: 判断 414"/>
        <xdr:cNvSpPr/>
      </xdr:nvSpPr>
      <xdr:spPr>
        <a:xfrm>
          <a:off x="7810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80219</xdr:rowOff>
    </xdr:from>
    <xdr:ext cx="534377" cy="259045"/>
    <xdr:sp macro="" textlink="">
      <xdr:nvSpPr>
        <xdr:cNvPr id="416" name="テキスト ボックス 415"/>
        <xdr:cNvSpPr txBox="1"/>
      </xdr:nvSpPr>
      <xdr:spPr>
        <a:xfrm>
          <a:off x="7594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95627</xdr:rowOff>
    </xdr:from>
    <xdr:to>
      <xdr:col>36</xdr:col>
      <xdr:colOff>165100</xdr:colOff>
      <xdr:row>71</xdr:row>
      <xdr:rowOff>25777</xdr:rowOff>
    </xdr:to>
    <xdr:sp macro="" textlink="">
      <xdr:nvSpPr>
        <xdr:cNvPr id="417" name="フローチャート: 判断 416"/>
        <xdr:cNvSpPr/>
      </xdr:nvSpPr>
      <xdr:spPr>
        <a:xfrm>
          <a:off x="6921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42304</xdr:rowOff>
    </xdr:from>
    <xdr:ext cx="534377" cy="259045"/>
    <xdr:sp macro="" textlink="">
      <xdr:nvSpPr>
        <xdr:cNvPr id="418" name="テキスト ボックス 417"/>
        <xdr:cNvSpPr txBox="1"/>
      </xdr:nvSpPr>
      <xdr:spPr>
        <a:xfrm>
          <a:off x="6705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168159</xdr:rowOff>
    </xdr:from>
    <xdr:to>
      <xdr:col>55</xdr:col>
      <xdr:colOff>50800</xdr:colOff>
      <xdr:row>77</xdr:row>
      <xdr:rowOff>98309</xdr:rowOff>
    </xdr:to>
    <xdr:sp macro="" textlink="">
      <xdr:nvSpPr>
        <xdr:cNvPr id="424" name="楕円 423"/>
        <xdr:cNvSpPr/>
      </xdr:nvSpPr>
      <xdr:spPr>
        <a:xfrm>
          <a:off x="10426700" y="131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83086</xdr:rowOff>
    </xdr:from>
    <xdr:ext cx="534377" cy="259045"/>
    <xdr:sp macro="" textlink="">
      <xdr:nvSpPr>
        <xdr:cNvPr id="425" name="商工費該当値テキスト"/>
        <xdr:cNvSpPr txBox="1"/>
      </xdr:nvSpPr>
      <xdr:spPr>
        <a:xfrm>
          <a:off x="10528300" y="131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120807</xdr:rowOff>
    </xdr:from>
    <xdr:to>
      <xdr:col>50</xdr:col>
      <xdr:colOff>165100</xdr:colOff>
      <xdr:row>78</xdr:row>
      <xdr:rowOff>50957</xdr:rowOff>
    </xdr:to>
    <xdr:sp macro="" textlink="">
      <xdr:nvSpPr>
        <xdr:cNvPr id="426" name="楕円 425"/>
        <xdr:cNvSpPr/>
      </xdr:nvSpPr>
      <xdr:spPr>
        <a:xfrm>
          <a:off x="9588500" y="133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42084</xdr:rowOff>
    </xdr:from>
    <xdr:ext cx="469744" cy="259045"/>
    <xdr:sp macro="" textlink="">
      <xdr:nvSpPr>
        <xdr:cNvPr id="427" name="テキスト ボックス 426"/>
        <xdr:cNvSpPr txBox="1"/>
      </xdr:nvSpPr>
      <xdr:spPr>
        <a:xfrm>
          <a:off x="9404428" y="134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146312</xdr:rowOff>
    </xdr:from>
    <xdr:to>
      <xdr:col>46</xdr:col>
      <xdr:colOff>38100</xdr:colOff>
      <xdr:row>78</xdr:row>
      <xdr:rowOff>76462</xdr:rowOff>
    </xdr:to>
    <xdr:sp macro="" textlink="">
      <xdr:nvSpPr>
        <xdr:cNvPr id="428" name="楕円 427"/>
        <xdr:cNvSpPr/>
      </xdr:nvSpPr>
      <xdr:spPr>
        <a:xfrm>
          <a:off x="8699500" y="133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67589</xdr:rowOff>
    </xdr:from>
    <xdr:ext cx="469744" cy="259045"/>
    <xdr:sp macro="" textlink="">
      <xdr:nvSpPr>
        <xdr:cNvPr id="429" name="テキスト ボックス 428"/>
        <xdr:cNvSpPr txBox="1"/>
      </xdr:nvSpPr>
      <xdr:spPr>
        <a:xfrm>
          <a:off x="8515428" y="134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7420</xdr:rowOff>
    </xdr:from>
    <xdr:to>
      <xdr:col>41</xdr:col>
      <xdr:colOff>101600</xdr:colOff>
      <xdr:row>78</xdr:row>
      <xdr:rowOff>109020</xdr:rowOff>
    </xdr:to>
    <xdr:sp macro="" textlink="">
      <xdr:nvSpPr>
        <xdr:cNvPr id="430" name="楕円 429"/>
        <xdr:cNvSpPr/>
      </xdr:nvSpPr>
      <xdr:spPr>
        <a:xfrm>
          <a:off x="7810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100147</xdr:rowOff>
    </xdr:from>
    <xdr:ext cx="469744" cy="259045"/>
    <xdr:sp macro="" textlink="">
      <xdr:nvSpPr>
        <xdr:cNvPr id="431" name="テキスト ボックス 430"/>
        <xdr:cNvSpPr txBox="1"/>
      </xdr:nvSpPr>
      <xdr:spPr>
        <a:xfrm>
          <a:off x="7626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1967</xdr:rowOff>
    </xdr:from>
    <xdr:to>
      <xdr:col>36</xdr:col>
      <xdr:colOff>165100</xdr:colOff>
      <xdr:row>78</xdr:row>
      <xdr:rowOff>103567</xdr:rowOff>
    </xdr:to>
    <xdr:sp macro="" textlink="">
      <xdr:nvSpPr>
        <xdr:cNvPr id="432" name="楕円 431"/>
        <xdr:cNvSpPr/>
      </xdr:nvSpPr>
      <xdr:spPr>
        <a:xfrm>
          <a:off x="6921500" y="13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94694</xdr:rowOff>
    </xdr:from>
    <xdr:ext cx="469744" cy="259045"/>
    <xdr:sp macro="" textlink="">
      <xdr:nvSpPr>
        <xdr:cNvPr id="433" name="テキスト ボックス 432"/>
        <xdr:cNvSpPr txBox="1"/>
      </xdr:nvSpPr>
      <xdr:spPr>
        <a:xfrm>
          <a:off x="6737428" y="1346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1" name="直線コネクタ 460"/>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2" name="土木費最小値テキスト"/>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3" name="直線コネクタ 462"/>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4" name="土木費最大値テキスト"/>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5" name="直線コネクタ 464"/>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112539</xdr:rowOff>
    </xdr:from>
    <xdr:to>
      <xdr:col>55</xdr:col>
      <xdr:colOff>0</xdr:colOff>
      <xdr:row>91</xdr:row>
      <xdr:rowOff>133600</xdr:rowOff>
    </xdr:to>
    <xdr:cxnSp macro="">
      <xdr:nvCxnSpPr>
        <xdr:cNvPr id="466" name="直線コネクタ 465"/>
        <xdr:cNvCxnSpPr/>
      </xdr:nvCxnSpPr>
      <xdr:spPr>
        <a:xfrm flipV="1">
          <a:off x="9639300" y="15543039"/>
          <a:ext cx="8382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164768</xdr:rowOff>
    </xdr:from>
    <xdr:ext cx="534377" cy="259045"/>
    <xdr:sp macro="" textlink="">
      <xdr:nvSpPr>
        <xdr:cNvPr id="467" name="土木費平均値テキスト"/>
        <xdr:cNvSpPr txBox="1"/>
      </xdr:nvSpPr>
      <xdr:spPr>
        <a:xfrm>
          <a:off x="10528300" y="161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8" name="フローチャート: 判断 467"/>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55032</xdr:rowOff>
    </xdr:from>
    <xdr:to>
      <xdr:col>50</xdr:col>
      <xdr:colOff>114300</xdr:colOff>
      <xdr:row>91</xdr:row>
      <xdr:rowOff>133600</xdr:rowOff>
    </xdr:to>
    <xdr:cxnSp macro="">
      <xdr:nvCxnSpPr>
        <xdr:cNvPr id="469" name="直線コネクタ 468"/>
        <xdr:cNvCxnSpPr/>
      </xdr:nvCxnSpPr>
      <xdr:spPr>
        <a:xfrm>
          <a:off x="8750300" y="15656982"/>
          <a:ext cx="889000" cy="7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0" name="フローチャート: 判断 469"/>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71" name="テキスト ボックス 470"/>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55032</xdr:rowOff>
    </xdr:from>
    <xdr:to>
      <xdr:col>45</xdr:col>
      <xdr:colOff>177800</xdr:colOff>
      <xdr:row>94</xdr:row>
      <xdr:rowOff>55718</xdr:rowOff>
    </xdr:to>
    <xdr:cxnSp macro="">
      <xdr:nvCxnSpPr>
        <xdr:cNvPr id="472" name="直線コネクタ 471"/>
        <xdr:cNvCxnSpPr/>
      </xdr:nvCxnSpPr>
      <xdr:spPr>
        <a:xfrm flipV="1">
          <a:off x="7861300" y="15656982"/>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3" name="フローチャート: 判断 472"/>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33151</xdr:rowOff>
    </xdr:from>
    <xdr:ext cx="534377" cy="259045"/>
    <xdr:sp macro="" textlink="">
      <xdr:nvSpPr>
        <xdr:cNvPr id="474" name="テキスト ボックス 473"/>
        <xdr:cNvSpPr txBox="1"/>
      </xdr:nvSpPr>
      <xdr:spPr>
        <a:xfrm>
          <a:off x="8483111" y="1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73664</xdr:rowOff>
    </xdr:from>
    <xdr:to>
      <xdr:col>41</xdr:col>
      <xdr:colOff>50800</xdr:colOff>
      <xdr:row>94</xdr:row>
      <xdr:rowOff>55718</xdr:rowOff>
    </xdr:to>
    <xdr:cxnSp macro="">
      <xdr:nvCxnSpPr>
        <xdr:cNvPr id="475" name="直線コネクタ 474"/>
        <xdr:cNvCxnSpPr/>
      </xdr:nvCxnSpPr>
      <xdr:spPr>
        <a:xfrm>
          <a:off x="6972300" y="15847064"/>
          <a:ext cx="889000" cy="3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6" name="フローチャート: 判断 475"/>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23336</xdr:rowOff>
    </xdr:from>
    <xdr:ext cx="534377" cy="259045"/>
    <xdr:sp macro="" textlink="">
      <xdr:nvSpPr>
        <xdr:cNvPr id="477" name="テキスト ボックス 476"/>
        <xdr:cNvSpPr txBox="1"/>
      </xdr:nvSpPr>
      <xdr:spPr>
        <a:xfrm>
          <a:off x="7594111" y="163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8" name="フローチャート: 判断 477"/>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9" name="テキスト ボックス 478"/>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61739</xdr:rowOff>
    </xdr:from>
    <xdr:to>
      <xdr:col>55</xdr:col>
      <xdr:colOff>50800</xdr:colOff>
      <xdr:row>90</xdr:row>
      <xdr:rowOff>163339</xdr:rowOff>
    </xdr:to>
    <xdr:sp macro="" textlink="">
      <xdr:nvSpPr>
        <xdr:cNvPr id="485" name="楕円 484"/>
        <xdr:cNvSpPr/>
      </xdr:nvSpPr>
      <xdr:spPr>
        <a:xfrm>
          <a:off x="10426700" y="154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14766</xdr:rowOff>
    </xdr:from>
    <xdr:ext cx="599010" cy="259045"/>
    <xdr:sp macro="" textlink="">
      <xdr:nvSpPr>
        <xdr:cNvPr id="486" name="土木費該当値テキスト"/>
        <xdr:cNvSpPr txBox="1"/>
      </xdr:nvSpPr>
      <xdr:spPr>
        <a:xfrm>
          <a:off x="10528300" y="1544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82800</xdr:rowOff>
    </xdr:from>
    <xdr:to>
      <xdr:col>50</xdr:col>
      <xdr:colOff>165100</xdr:colOff>
      <xdr:row>92</xdr:row>
      <xdr:rowOff>12950</xdr:rowOff>
    </xdr:to>
    <xdr:sp macro="" textlink="">
      <xdr:nvSpPr>
        <xdr:cNvPr id="487" name="楕円 486"/>
        <xdr:cNvSpPr/>
      </xdr:nvSpPr>
      <xdr:spPr>
        <a:xfrm>
          <a:off x="9588500" y="15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29477</xdr:rowOff>
    </xdr:from>
    <xdr:ext cx="534377" cy="259045"/>
    <xdr:sp macro="" textlink="">
      <xdr:nvSpPr>
        <xdr:cNvPr id="488" name="テキスト ボックス 487"/>
        <xdr:cNvSpPr txBox="1"/>
      </xdr:nvSpPr>
      <xdr:spPr>
        <a:xfrm>
          <a:off x="9372111" y="1545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4232</xdr:rowOff>
    </xdr:from>
    <xdr:to>
      <xdr:col>46</xdr:col>
      <xdr:colOff>38100</xdr:colOff>
      <xdr:row>91</xdr:row>
      <xdr:rowOff>105832</xdr:rowOff>
    </xdr:to>
    <xdr:sp macro="" textlink="">
      <xdr:nvSpPr>
        <xdr:cNvPr id="489" name="楕円 488"/>
        <xdr:cNvSpPr/>
      </xdr:nvSpPr>
      <xdr:spPr>
        <a:xfrm>
          <a:off x="8699500" y="156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122359</xdr:rowOff>
    </xdr:from>
    <xdr:ext cx="599010" cy="259045"/>
    <xdr:sp macro="" textlink="">
      <xdr:nvSpPr>
        <xdr:cNvPr id="490" name="テキスト ボックス 489"/>
        <xdr:cNvSpPr txBox="1"/>
      </xdr:nvSpPr>
      <xdr:spPr>
        <a:xfrm>
          <a:off x="8450795" y="153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4918</xdr:rowOff>
    </xdr:from>
    <xdr:to>
      <xdr:col>41</xdr:col>
      <xdr:colOff>101600</xdr:colOff>
      <xdr:row>94</xdr:row>
      <xdr:rowOff>106518</xdr:rowOff>
    </xdr:to>
    <xdr:sp macro="" textlink="">
      <xdr:nvSpPr>
        <xdr:cNvPr id="491" name="楕円 490"/>
        <xdr:cNvSpPr/>
      </xdr:nvSpPr>
      <xdr:spPr>
        <a:xfrm>
          <a:off x="7810500" y="161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123045</xdr:rowOff>
    </xdr:from>
    <xdr:ext cx="534377" cy="259045"/>
    <xdr:sp macro="" textlink="">
      <xdr:nvSpPr>
        <xdr:cNvPr id="492" name="テキスト ボックス 491"/>
        <xdr:cNvSpPr txBox="1"/>
      </xdr:nvSpPr>
      <xdr:spPr>
        <a:xfrm>
          <a:off x="7594111" y="158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22864</xdr:rowOff>
    </xdr:from>
    <xdr:to>
      <xdr:col>36</xdr:col>
      <xdr:colOff>165100</xdr:colOff>
      <xdr:row>92</xdr:row>
      <xdr:rowOff>124464</xdr:rowOff>
    </xdr:to>
    <xdr:sp macro="" textlink="">
      <xdr:nvSpPr>
        <xdr:cNvPr id="493" name="楕円 492"/>
        <xdr:cNvSpPr/>
      </xdr:nvSpPr>
      <xdr:spPr>
        <a:xfrm>
          <a:off x="6921500" y="157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140991</xdr:rowOff>
    </xdr:from>
    <xdr:ext cx="534377" cy="259045"/>
    <xdr:sp macro="" textlink="">
      <xdr:nvSpPr>
        <xdr:cNvPr id="494" name="テキスト ボックス 493"/>
        <xdr:cNvSpPr txBox="1"/>
      </xdr:nvSpPr>
      <xdr:spPr>
        <a:xfrm>
          <a:off x="6705111" y="155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7" name="直線コネクタ 516"/>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8" name="消防費最小値テキスト"/>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9" name="直線コネクタ 518"/>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0" name="消防費最大値テキスト"/>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1" name="直線コネクタ 520"/>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10130</xdr:rowOff>
    </xdr:from>
    <xdr:to>
      <xdr:col>85</xdr:col>
      <xdr:colOff>127000</xdr:colOff>
      <xdr:row>37</xdr:row>
      <xdr:rowOff>65999</xdr:rowOff>
    </xdr:to>
    <xdr:cxnSp macro="">
      <xdr:nvCxnSpPr>
        <xdr:cNvPr id="522" name="直線コネクタ 521"/>
        <xdr:cNvCxnSpPr/>
      </xdr:nvCxnSpPr>
      <xdr:spPr>
        <a:xfrm flipV="1">
          <a:off x="15481300" y="6353780"/>
          <a:ext cx="8382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3" name="消防費平均値テキスト"/>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4" name="フローチャート: 判断 523"/>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133528</xdr:rowOff>
    </xdr:from>
    <xdr:to>
      <xdr:col>81</xdr:col>
      <xdr:colOff>50800</xdr:colOff>
      <xdr:row>37</xdr:row>
      <xdr:rowOff>65999</xdr:rowOff>
    </xdr:to>
    <xdr:cxnSp macro="">
      <xdr:nvCxnSpPr>
        <xdr:cNvPr id="525" name="直線コネクタ 524"/>
        <xdr:cNvCxnSpPr/>
      </xdr:nvCxnSpPr>
      <xdr:spPr>
        <a:xfrm>
          <a:off x="14592300" y="6305728"/>
          <a:ext cx="889000" cy="1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6" name="フローチャート: 判断 525"/>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7" name="テキスト ボックス 526"/>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133528</xdr:rowOff>
    </xdr:from>
    <xdr:to>
      <xdr:col>76</xdr:col>
      <xdr:colOff>114300</xdr:colOff>
      <xdr:row>37</xdr:row>
      <xdr:rowOff>20874</xdr:rowOff>
    </xdr:to>
    <xdr:cxnSp macro="">
      <xdr:nvCxnSpPr>
        <xdr:cNvPr id="528" name="直線コネクタ 527"/>
        <xdr:cNvCxnSpPr/>
      </xdr:nvCxnSpPr>
      <xdr:spPr>
        <a:xfrm flipV="1">
          <a:off x="13703300" y="6305728"/>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9" name="フローチャート: 判断 528"/>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30" name="テキスト ボックス 529"/>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20874</xdr:rowOff>
    </xdr:from>
    <xdr:to>
      <xdr:col>71</xdr:col>
      <xdr:colOff>177800</xdr:colOff>
      <xdr:row>38</xdr:row>
      <xdr:rowOff>128590</xdr:rowOff>
    </xdr:to>
    <xdr:cxnSp macro="">
      <xdr:nvCxnSpPr>
        <xdr:cNvPr id="531" name="直線コネクタ 530"/>
        <xdr:cNvCxnSpPr/>
      </xdr:nvCxnSpPr>
      <xdr:spPr>
        <a:xfrm flipV="1">
          <a:off x="12814300" y="6364524"/>
          <a:ext cx="889000" cy="2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2" name="フローチャート: 判断 531"/>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3" name="テキスト ボックス 532"/>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4" name="フローチャート: 判断 533"/>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5" name="テキスト ボックス 534"/>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130780</xdr:rowOff>
    </xdr:from>
    <xdr:to>
      <xdr:col>85</xdr:col>
      <xdr:colOff>177800</xdr:colOff>
      <xdr:row>37</xdr:row>
      <xdr:rowOff>60930</xdr:rowOff>
    </xdr:to>
    <xdr:sp macro="" textlink="">
      <xdr:nvSpPr>
        <xdr:cNvPr id="541" name="楕円 540"/>
        <xdr:cNvSpPr/>
      </xdr:nvSpPr>
      <xdr:spPr>
        <a:xfrm>
          <a:off x="16268700" y="63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109207</xdr:rowOff>
    </xdr:from>
    <xdr:ext cx="534377" cy="259045"/>
    <xdr:sp macro="" textlink="">
      <xdr:nvSpPr>
        <xdr:cNvPr id="542" name="消防費該当値テキスト"/>
        <xdr:cNvSpPr txBox="1"/>
      </xdr:nvSpPr>
      <xdr:spPr>
        <a:xfrm>
          <a:off x="16370300" y="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15199</xdr:rowOff>
    </xdr:from>
    <xdr:to>
      <xdr:col>81</xdr:col>
      <xdr:colOff>101600</xdr:colOff>
      <xdr:row>37</xdr:row>
      <xdr:rowOff>116799</xdr:rowOff>
    </xdr:to>
    <xdr:sp macro="" textlink="">
      <xdr:nvSpPr>
        <xdr:cNvPr id="543" name="楕円 542"/>
        <xdr:cNvSpPr/>
      </xdr:nvSpPr>
      <xdr:spPr>
        <a:xfrm>
          <a:off x="15430500" y="63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107926</xdr:rowOff>
    </xdr:from>
    <xdr:ext cx="534377" cy="259045"/>
    <xdr:sp macro="" textlink="">
      <xdr:nvSpPr>
        <xdr:cNvPr id="544" name="テキスト ボックス 543"/>
        <xdr:cNvSpPr txBox="1"/>
      </xdr:nvSpPr>
      <xdr:spPr>
        <a:xfrm>
          <a:off x="15214111" y="64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82728</xdr:rowOff>
    </xdr:from>
    <xdr:to>
      <xdr:col>76</xdr:col>
      <xdr:colOff>165100</xdr:colOff>
      <xdr:row>37</xdr:row>
      <xdr:rowOff>12878</xdr:rowOff>
    </xdr:to>
    <xdr:sp macro="" textlink="">
      <xdr:nvSpPr>
        <xdr:cNvPr id="545" name="楕円 544"/>
        <xdr:cNvSpPr/>
      </xdr:nvSpPr>
      <xdr:spPr>
        <a:xfrm>
          <a:off x="14541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4005</xdr:rowOff>
    </xdr:from>
    <xdr:ext cx="534377" cy="259045"/>
    <xdr:sp macro="" textlink="">
      <xdr:nvSpPr>
        <xdr:cNvPr id="546" name="テキスト ボックス 545"/>
        <xdr:cNvSpPr txBox="1"/>
      </xdr:nvSpPr>
      <xdr:spPr>
        <a:xfrm>
          <a:off x="14325111" y="63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141524</xdr:rowOff>
    </xdr:from>
    <xdr:to>
      <xdr:col>72</xdr:col>
      <xdr:colOff>38100</xdr:colOff>
      <xdr:row>37</xdr:row>
      <xdr:rowOff>71674</xdr:rowOff>
    </xdr:to>
    <xdr:sp macro="" textlink="">
      <xdr:nvSpPr>
        <xdr:cNvPr id="547" name="楕円 546"/>
        <xdr:cNvSpPr/>
      </xdr:nvSpPr>
      <xdr:spPr>
        <a:xfrm>
          <a:off x="13652500" y="63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62801</xdr:rowOff>
    </xdr:from>
    <xdr:ext cx="534377" cy="259045"/>
    <xdr:sp macro="" textlink="">
      <xdr:nvSpPr>
        <xdr:cNvPr id="548" name="テキスト ボックス 547"/>
        <xdr:cNvSpPr txBox="1"/>
      </xdr:nvSpPr>
      <xdr:spPr>
        <a:xfrm>
          <a:off x="13436111" y="64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77790</xdr:rowOff>
    </xdr:from>
    <xdr:to>
      <xdr:col>67</xdr:col>
      <xdr:colOff>101600</xdr:colOff>
      <xdr:row>39</xdr:row>
      <xdr:rowOff>7940</xdr:rowOff>
    </xdr:to>
    <xdr:sp macro="" textlink="">
      <xdr:nvSpPr>
        <xdr:cNvPr id="549" name="楕円 548"/>
        <xdr:cNvSpPr/>
      </xdr:nvSpPr>
      <xdr:spPr>
        <a:xfrm>
          <a:off x="12763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170517</xdr:rowOff>
    </xdr:from>
    <xdr:ext cx="534377" cy="259045"/>
    <xdr:sp macro="" textlink="">
      <xdr:nvSpPr>
        <xdr:cNvPr id="550" name="テキスト ボックス 549"/>
        <xdr:cNvSpPr txBox="1"/>
      </xdr:nvSpPr>
      <xdr:spPr>
        <a:xfrm>
          <a:off x="12547111" y="66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34968</xdr:rowOff>
    </xdr:from>
    <xdr:to>
      <xdr:col>85</xdr:col>
      <xdr:colOff>126364</xdr:colOff>
      <xdr:row>58</xdr:row>
      <xdr:rowOff>94426</xdr:rowOff>
    </xdr:to>
    <xdr:cxnSp macro="">
      <xdr:nvCxnSpPr>
        <xdr:cNvPr id="577" name="直線コネクタ 576"/>
        <xdr:cNvCxnSpPr/>
      </xdr:nvCxnSpPr>
      <xdr:spPr>
        <a:xfrm flipV="1">
          <a:off x="16317595" y="9464718"/>
          <a:ext cx="1269" cy="57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98253</xdr:rowOff>
    </xdr:from>
    <xdr:ext cx="534377" cy="259045"/>
    <xdr:sp macro="" textlink="">
      <xdr:nvSpPr>
        <xdr:cNvPr id="578" name="教育費最小値テキスト"/>
        <xdr:cNvSpPr txBox="1"/>
      </xdr:nvSpPr>
      <xdr:spPr>
        <a:xfrm>
          <a:off x="16370300"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94426</xdr:rowOff>
    </xdr:from>
    <xdr:to>
      <xdr:col>86</xdr:col>
      <xdr:colOff>25400</xdr:colOff>
      <xdr:row>58</xdr:row>
      <xdr:rowOff>94426</xdr:rowOff>
    </xdr:to>
    <xdr:cxnSp macro="">
      <xdr:nvCxnSpPr>
        <xdr:cNvPr id="579" name="直線コネクタ 578"/>
        <xdr:cNvCxnSpPr/>
      </xdr:nvCxnSpPr>
      <xdr:spPr>
        <a:xfrm>
          <a:off x="16230600" y="1003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153095</xdr:rowOff>
    </xdr:from>
    <xdr:ext cx="534377" cy="259045"/>
    <xdr:sp macro="" textlink="">
      <xdr:nvSpPr>
        <xdr:cNvPr id="580" name="教育費最大値テキスト"/>
        <xdr:cNvSpPr txBox="1"/>
      </xdr:nvSpPr>
      <xdr:spPr>
        <a:xfrm>
          <a:off x="16370300" y="92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34968</xdr:rowOff>
    </xdr:from>
    <xdr:to>
      <xdr:col>86</xdr:col>
      <xdr:colOff>25400</xdr:colOff>
      <xdr:row>55</xdr:row>
      <xdr:rowOff>34968</xdr:rowOff>
    </xdr:to>
    <xdr:cxnSp macro="">
      <xdr:nvCxnSpPr>
        <xdr:cNvPr id="581" name="直線コネクタ 580"/>
        <xdr:cNvCxnSpPr/>
      </xdr:nvCxnSpPr>
      <xdr:spPr>
        <a:xfrm>
          <a:off x="16230600" y="946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140125</xdr:rowOff>
    </xdr:from>
    <xdr:to>
      <xdr:col>85</xdr:col>
      <xdr:colOff>127000</xdr:colOff>
      <xdr:row>57</xdr:row>
      <xdr:rowOff>18521</xdr:rowOff>
    </xdr:to>
    <xdr:cxnSp macro="">
      <xdr:nvCxnSpPr>
        <xdr:cNvPr id="582" name="直線コネクタ 581"/>
        <xdr:cNvCxnSpPr/>
      </xdr:nvCxnSpPr>
      <xdr:spPr>
        <a:xfrm flipV="1">
          <a:off x="15481300" y="9741325"/>
          <a:ext cx="8382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147163</xdr:rowOff>
    </xdr:from>
    <xdr:ext cx="534377" cy="259045"/>
    <xdr:sp macro="" textlink="">
      <xdr:nvSpPr>
        <xdr:cNvPr id="583" name="教育費平均値テキスト"/>
        <xdr:cNvSpPr txBox="1"/>
      </xdr:nvSpPr>
      <xdr:spPr>
        <a:xfrm>
          <a:off x="16370300" y="974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168736</xdr:rowOff>
    </xdr:from>
    <xdr:to>
      <xdr:col>85</xdr:col>
      <xdr:colOff>177800</xdr:colOff>
      <xdr:row>57</xdr:row>
      <xdr:rowOff>98886</xdr:rowOff>
    </xdr:to>
    <xdr:sp macro="" textlink="">
      <xdr:nvSpPr>
        <xdr:cNvPr id="584" name="フローチャート: 判断 583"/>
        <xdr:cNvSpPr/>
      </xdr:nvSpPr>
      <xdr:spPr>
        <a:xfrm>
          <a:off x="16268700" y="976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42523</xdr:rowOff>
    </xdr:from>
    <xdr:to>
      <xdr:col>81</xdr:col>
      <xdr:colOff>50800</xdr:colOff>
      <xdr:row>57</xdr:row>
      <xdr:rowOff>18521</xdr:rowOff>
    </xdr:to>
    <xdr:cxnSp macro="">
      <xdr:nvCxnSpPr>
        <xdr:cNvPr id="585" name="直線コネクタ 584"/>
        <xdr:cNvCxnSpPr/>
      </xdr:nvCxnSpPr>
      <xdr:spPr>
        <a:xfrm>
          <a:off x="14592300" y="9643723"/>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27254</xdr:rowOff>
    </xdr:from>
    <xdr:to>
      <xdr:col>81</xdr:col>
      <xdr:colOff>101600</xdr:colOff>
      <xdr:row>57</xdr:row>
      <xdr:rowOff>128854</xdr:rowOff>
    </xdr:to>
    <xdr:sp macro="" textlink="">
      <xdr:nvSpPr>
        <xdr:cNvPr id="586" name="フローチャート: 判断 585"/>
        <xdr:cNvSpPr/>
      </xdr:nvSpPr>
      <xdr:spPr>
        <a:xfrm>
          <a:off x="15430500" y="97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119981</xdr:rowOff>
    </xdr:from>
    <xdr:ext cx="534377" cy="259045"/>
    <xdr:sp macro="" textlink="">
      <xdr:nvSpPr>
        <xdr:cNvPr id="587" name="テキスト ボックス 586"/>
        <xdr:cNvSpPr txBox="1"/>
      </xdr:nvSpPr>
      <xdr:spPr>
        <a:xfrm>
          <a:off x="15214111" y="98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126866</xdr:rowOff>
    </xdr:from>
    <xdr:to>
      <xdr:col>76</xdr:col>
      <xdr:colOff>114300</xdr:colOff>
      <xdr:row>56</xdr:row>
      <xdr:rowOff>42523</xdr:rowOff>
    </xdr:to>
    <xdr:cxnSp macro="">
      <xdr:nvCxnSpPr>
        <xdr:cNvPr id="588" name="直線コネクタ 587"/>
        <xdr:cNvCxnSpPr/>
      </xdr:nvCxnSpPr>
      <xdr:spPr>
        <a:xfrm>
          <a:off x="13703300" y="9213716"/>
          <a:ext cx="8890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94866</xdr:rowOff>
    </xdr:from>
    <xdr:to>
      <xdr:col>76</xdr:col>
      <xdr:colOff>165100</xdr:colOff>
      <xdr:row>57</xdr:row>
      <xdr:rowOff>25016</xdr:rowOff>
    </xdr:to>
    <xdr:sp macro="" textlink="">
      <xdr:nvSpPr>
        <xdr:cNvPr id="589" name="フローチャート: 判断 588"/>
        <xdr:cNvSpPr/>
      </xdr:nvSpPr>
      <xdr:spPr>
        <a:xfrm>
          <a:off x="145415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16143</xdr:rowOff>
    </xdr:from>
    <xdr:ext cx="534377" cy="259045"/>
    <xdr:sp macro="" textlink="">
      <xdr:nvSpPr>
        <xdr:cNvPr id="590" name="テキスト ボックス 589"/>
        <xdr:cNvSpPr txBox="1"/>
      </xdr:nvSpPr>
      <xdr:spPr>
        <a:xfrm>
          <a:off x="14325111" y="97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97148</xdr:rowOff>
    </xdr:from>
    <xdr:to>
      <xdr:col>71</xdr:col>
      <xdr:colOff>177800</xdr:colOff>
      <xdr:row>53</xdr:row>
      <xdr:rowOff>126866</xdr:rowOff>
    </xdr:to>
    <xdr:cxnSp macro="">
      <xdr:nvCxnSpPr>
        <xdr:cNvPr id="591" name="直線コネクタ 590"/>
        <xdr:cNvCxnSpPr/>
      </xdr:nvCxnSpPr>
      <xdr:spPr>
        <a:xfrm>
          <a:off x="12814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92" name="フローチャート: 判断 591"/>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6084</xdr:rowOff>
    </xdr:from>
    <xdr:ext cx="534377" cy="259045"/>
    <xdr:sp macro="" textlink="">
      <xdr:nvSpPr>
        <xdr:cNvPr id="593" name="テキスト ボックス 592"/>
        <xdr:cNvSpPr txBox="1"/>
      </xdr:nvSpPr>
      <xdr:spPr>
        <a:xfrm>
          <a:off x="13436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94" name="フローチャート: 判断 593"/>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66467</xdr:rowOff>
    </xdr:from>
    <xdr:ext cx="534377" cy="259045"/>
    <xdr:sp macro="" textlink="">
      <xdr:nvSpPr>
        <xdr:cNvPr id="595" name="テキスト ボックス 594"/>
        <xdr:cNvSpPr txBox="1"/>
      </xdr:nvSpPr>
      <xdr:spPr>
        <a:xfrm>
          <a:off x="12547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89325</xdr:rowOff>
    </xdr:from>
    <xdr:to>
      <xdr:col>85</xdr:col>
      <xdr:colOff>177800</xdr:colOff>
      <xdr:row>57</xdr:row>
      <xdr:rowOff>19475</xdr:rowOff>
    </xdr:to>
    <xdr:sp macro="" textlink="">
      <xdr:nvSpPr>
        <xdr:cNvPr id="601" name="楕円 600"/>
        <xdr:cNvSpPr/>
      </xdr:nvSpPr>
      <xdr:spPr>
        <a:xfrm>
          <a:off x="16268700" y="96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112202</xdr:rowOff>
    </xdr:from>
    <xdr:ext cx="534377" cy="259045"/>
    <xdr:sp macro="" textlink="">
      <xdr:nvSpPr>
        <xdr:cNvPr id="602" name="教育費該当値テキスト"/>
        <xdr:cNvSpPr txBox="1"/>
      </xdr:nvSpPr>
      <xdr:spPr>
        <a:xfrm>
          <a:off x="16370300" y="95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139171</xdr:rowOff>
    </xdr:from>
    <xdr:to>
      <xdr:col>81</xdr:col>
      <xdr:colOff>101600</xdr:colOff>
      <xdr:row>57</xdr:row>
      <xdr:rowOff>69321</xdr:rowOff>
    </xdr:to>
    <xdr:sp macro="" textlink="">
      <xdr:nvSpPr>
        <xdr:cNvPr id="603" name="楕円 602"/>
        <xdr:cNvSpPr/>
      </xdr:nvSpPr>
      <xdr:spPr>
        <a:xfrm>
          <a:off x="15430500" y="9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85848</xdr:rowOff>
    </xdr:from>
    <xdr:ext cx="534377" cy="259045"/>
    <xdr:sp macro="" textlink="">
      <xdr:nvSpPr>
        <xdr:cNvPr id="604" name="テキスト ボックス 603"/>
        <xdr:cNvSpPr txBox="1"/>
      </xdr:nvSpPr>
      <xdr:spPr>
        <a:xfrm>
          <a:off x="15214111" y="951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163173</xdr:rowOff>
    </xdr:from>
    <xdr:to>
      <xdr:col>76</xdr:col>
      <xdr:colOff>165100</xdr:colOff>
      <xdr:row>56</xdr:row>
      <xdr:rowOff>93323</xdr:rowOff>
    </xdr:to>
    <xdr:sp macro="" textlink="">
      <xdr:nvSpPr>
        <xdr:cNvPr id="605" name="楕円 604"/>
        <xdr:cNvSpPr/>
      </xdr:nvSpPr>
      <xdr:spPr>
        <a:xfrm>
          <a:off x="145415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109850</xdr:rowOff>
    </xdr:from>
    <xdr:ext cx="534377" cy="259045"/>
    <xdr:sp macro="" textlink="">
      <xdr:nvSpPr>
        <xdr:cNvPr id="606" name="テキスト ボックス 605"/>
        <xdr:cNvSpPr txBox="1"/>
      </xdr:nvSpPr>
      <xdr:spPr>
        <a:xfrm>
          <a:off x="14325111" y="93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76066</xdr:rowOff>
    </xdr:from>
    <xdr:to>
      <xdr:col>72</xdr:col>
      <xdr:colOff>38100</xdr:colOff>
      <xdr:row>54</xdr:row>
      <xdr:rowOff>6216</xdr:rowOff>
    </xdr:to>
    <xdr:sp macro="" textlink="">
      <xdr:nvSpPr>
        <xdr:cNvPr id="607" name="楕円 606"/>
        <xdr:cNvSpPr/>
      </xdr:nvSpPr>
      <xdr:spPr>
        <a:xfrm>
          <a:off x="13652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22743</xdr:rowOff>
    </xdr:from>
    <xdr:ext cx="599010" cy="259045"/>
    <xdr:sp macro="" textlink="">
      <xdr:nvSpPr>
        <xdr:cNvPr id="608" name="テキスト ボックス 607"/>
        <xdr:cNvSpPr txBox="1"/>
      </xdr:nvSpPr>
      <xdr:spPr>
        <a:xfrm>
          <a:off x="13403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46348</xdr:rowOff>
    </xdr:from>
    <xdr:to>
      <xdr:col>67</xdr:col>
      <xdr:colOff>101600</xdr:colOff>
      <xdr:row>49</xdr:row>
      <xdr:rowOff>147948</xdr:rowOff>
    </xdr:to>
    <xdr:sp macro="" textlink="">
      <xdr:nvSpPr>
        <xdr:cNvPr id="609" name="楕円 608"/>
        <xdr:cNvSpPr/>
      </xdr:nvSpPr>
      <xdr:spPr>
        <a:xfrm>
          <a:off x="12763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47</xdr:row>
      <xdr:rowOff>164475</xdr:rowOff>
    </xdr:from>
    <xdr:ext cx="599010" cy="259045"/>
    <xdr:sp macro="" textlink="">
      <xdr:nvSpPr>
        <xdr:cNvPr id="610" name="テキスト ボックス 609"/>
        <xdr:cNvSpPr txBox="1"/>
      </xdr:nvSpPr>
      <xdr:spPr>
        <a:xfrm>
          <a:off x="12514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4" name="直線コネクタ 633"/>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5" name="災害復旧費最小値テキスト"/>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6" name="直線コネクタ 635"/>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7" name="災害復旧費最大値テキスト"/>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8" name="直線コネクタ 637"/>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168694</xdr:rowOff>
    </xdr:from>
    <xdr:to>
      <xdr:col>85</xdr:col>
      <xdr:colOff>127000</xdr:colOff>
      <xdr:row>79</xdr:row>
      <xdr:rowOff>38812</xdr:rowOff>
    </xdr:to>
    <xdr:cxnSp macro="">
      <xdr:nvCxnSpPr>
        <xdr:cNvPr id="639" name="直線コネクタ 638"/>
        <xdr:cNvCxnSpPr/>
      </xdr:nvCxnSpPr>
      <xdr:spPr>
        <a:xfrm flipV="1">
          <a:off x="15481300" y="13541794"/>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40" name="災害復旧費平均値テキスト"/>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41" name="フローチャート: 判断 640"/>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38812</xdr:rowOff>
    </xdr:from>
    <xdr:to>
      <xdr:col>81</xdr:col>
      <xdr:colOff>50800</xdr:colOff>
      <xdr:row>79</xdr:row>
      <xdr:rowOff>44298</xdr:rowOff>
    </xdr:to>
    <xdr:cxnSp macro="">
      <xdr:nvCxnSpPr>
        <xdr:cNvPr id="642" name="直線コネクタ 641"/>
        <xdr:cNvCxnSpPr/>
      </xdr:nvCxnSpPr>
      <xdr:spPr>
        <a:xfrm flipV="1">
          <a:off x="14592300" y="1358336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43" name="フローチャート: 判断 642"/>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4" name="テキスト ボックス 643"/>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44335</xdr:rowOff>
    </xdr:to>
    <xdr:cxnSp macro="">
      <xdr:nvCxnSpPr>
        <xdr:cNvPr id="645" name="直線コネクタ 644"/>
        <xdr:cNvCxnSpPr/>
      </xdr:nvCxnSpPr>
      <xdr:spPr>
        <a:xfrm flipV="1">
          <a:off x="13703300" y="1358884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6" name="フローチャート: 判断 645"/>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7" name="テキスト ボックス 646"/>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44374</xdr:rowOff>
    </xdr:to>
    <xdr:cxnSp macro="">
      <xdr:nvCxnSpPr>
        <xdr:cNvPr id="648" name="直線コネクタ 647"/>
        <xdr:cNvCxnSpPr/>
      </xdr:nvCxnSpPr>
      <xdr:spPr>
        <a:xfrm flipV="1">
          <a:off x="12814300" y="135888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9" name="フローチャート: 判断 648"/>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50" name="テキスト ボックス 649"/>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51" name="フローチャート: 判断 650"/>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52" name="テキスト ボックス 651"/>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117894</xdr:rowOff>
    </xdr:from>
    <xdr:to>
      <xdr:col>85</xdr:col>
      <xdr:colOff>177800</xdr:colOff>
      <xdr:row>79</xdr:row>
      <xdr:rowOff>48044</xdr:rowOff>
    </xdr:to>
    <xdr:sp macro="" textlink="">
      <xdr:nvSpPr>
        <xdr:cNvPr id="658" name="楕円 657"/>
        <xdr:cNvSpPr/>
      </xdr:nvSpPr>
      <xdr:spPr>
        <a:xfrm>
          <a:off x="16268700" y="134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32821</xdr:rowOff>
    </xdr:from>
    <xdr:ext cx="469744" cy="259045"/>
    <xdr:sp macro="" textlink="">
      <xdr:nvSpPr>
        <xdr:cNvPr id="659" name="災害復旧費該当値テキスト"/>
        <xdr:cNvSpPr txBox="1"/>
      </xdr:nvSpPr>
      <xdr:spPr>
        <a:xfrm>
          <a:off x="16370300" y="134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159462</xdr:rowOff>
    </xdr:from>
    <xdr:to>
      <xdr:col>81</xdr:col>
      <xdr:colOff>101600</xdr:colOff>
      <xdr:row>79</xdr:row>
      <xdr:rowOff>89612</xdr:rowOff>
    </xdr:to>
    <xdr:sp macro="" textlink="">
      <xdr:nvSpPr>
        <xdr:cNvPr id="660" name="楕円 659"/>
        <xdr:cNvSpPr/>
      </xdr:nvSpPr>
      <xdr:spPr>
        <a:xfrm>
          <a:off x="15430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80739</xdr:rowOff>
    </xdr:from>
    <xdr:ext cx="378565" cy="259045"/>
    <xdr:sp macro="" textlink="">
      <xdr:nvSpPr>
        <xdr:cNvPr id="661" name="テキスト ボックス 660"/>
        <xdr:cNvSpPr txBox="1"/>
      </xdr:nvSpPr>
      <xdr:spPr>
        <a:xfrm>
          <a:off x="15292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164948</xdr:rowOff>
    </xdr:from>
    <xdr:to>
      <xdr:col>76</xdr:col>
      <xdr:colOff>165100</xdr:colOff>
      <xdr:row>79</xdr:row>
      <xdr:rowOff>95098</xdr:rowOff>
    </xdr:to>
    <xdr:sp macro="" textlink="">
      <xdr:nvSpPr>
        <xdr:cNvPr id="662" name="楕円 661"/>
        <xdr:cNvSpPr/>
      </xdr:nvSpPr>
      <xdr:spPr>
        <a:xfrm>
          <a:off x="14541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86225</xdr:rowOff>
    </xdr:from>
    <xdr:ext cx="249299" cy="259045"/>
    <xdr:sp macro="" textlink="">
      <xdr:nvSpPr>
        <xdr:cNvPr id="663" name="テキスト ボックス 662"/>
        <xdr:cNvSpPr txBox="1"/>
      </xdr:nvSpPr>
      <xdr:spPr>
        <a:xfrm>
          <a:off x="14467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4" name="楕円 663"/>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5" name="テキスト ボックス 664"/>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66" name="楕円 665"/>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67" name="テキスト ボックス 666"/>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92" name="直線コネクタ 691"/>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93" name="公債費最小値テキスト"/>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4" name="直線コネクタ 693"/>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5" name="公債費最大値テキスト"/>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6" name="直線コネクタ 695"/>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118821</xdr:rowOff>
    </xdr:from>
    <xdr:to>
      <xdr:col>85</xdr:col>
      <xdr:colOff>127000</xdr:colOff>
      <xdr:row>94</xdr:row>
      <xdr:rowOff>137128</xdr:rowOff>
    </xdr:to>
    <xdr:cxnSp macro="">
      <xdr:nvCxnSpPr>
        <xdr:cNvPr id="697" name="直線コネクタ 696"/>
        <xdr:cNvCxnSpPr/>
      </xdr:nvCxnSpPr>
      <xdr:spPr>
        <a:xfrm flipV="1">
          <a:off x="15481300" y="1623512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8" name="公債費平均値テキスト"/>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9" name="フローチャート: 判断 698"/>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137128</xdr:rowOff>
    </xdr:from>
    <xdr:to>
      <xdr:col>81</xdr:col>
      <xdr:colOff>50800</xdr:colOff>
      <xdr:row>95</xdr:row>
      <xdr:rowOff>9322</xdr:rowOff>
    </xdr:to>
    <xdr:cxnSp macro="">
      <xdr:nvCxnSpPr>
        <xdr:cNvPr id="700" name="直線コネクタ 699"/>
        <xdr:cNvCxnSpPr/>
      </xdr:nvCxnSpPr>
      <xdr:spPr>
        <a:xfrm flipV="1">
          <a:off x="14592300" y="1625342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701" name="フローチャート: 判断 700"/>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702" name="テキスト ボックス 701"/>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9322</xdr:rowOff>
    </xdr:from>
    <xdr:to>
      <xdr:col>76</xdr:col>
      <xdr:colOff>114300</xdr:colOff>
      <xdr:row>95</xdr:row>
      <xdr:rowOff>40945</xdr:rowOff>
    </xdr:to>
    <xdr:cxnSp macro="">
      <xdr:nvCxnSpPr>
        <xdr:cNvPr id="703" name="直線コネクタ 702"/>
        <xdr:cNvCxnSpPr/>
      </xdr:nvCxnSpPr>
      <xdr:spPr>
        <a:xfrm flipV="1">
          <a:off x="13703300" y="1629707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4" name="フローチャート: 判断 703"/>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5" name="テキスト ボックス 704"/>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40945</xdr:rowOff>
    </xdr:from>
    <xdr:to>
      <xdr:col>71</xdr:col>
      <xdr:colOff>177800</xdr:colOff>
      <xdr:row>95</xdr:row>
      <xdr:rowOff>55214</xdr:rowOff>
    </xdr:to>
    <xdr:cxnSp macro="">
      <xdr:nvCxnSpPr>
        <xdr:cNvPr id="706" name="直線コネクタ 705"/>
        <xdr:cNvCxnSpPr/>
      </xdr:nvCxnSpPr>
      <xdr:spPr>
        <a:xfrm flipV="1">
          <a:off x="12814300" y="16328695"/>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7" name="フローチャート: 判断 706"/>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8" name="テキスト ボックス 707"/>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9" name="フローチャート: 判断 708"/>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10" name="テキスト ボックス 709"/>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68021</xdr:rowOff>
    </xdr:from>
    <xdr:to>
      <xdr:col>85</xdr:col>
      <xdr:colOff>177800</xdr:colOff>
      <xdr:row>94</xdr:row>
      <xdr:rowOff>169621</xdr:rowOff>
    </xdr:to>
    <xdr:sp macro="" textlink="">
      <xdr:nvSpPr>
        <xdr:cNvPr id="716" name="楕円 715"/>
        <xdr:cNvSpPr/>
      </xdr:nvSpPr>
      <xdr:spPr>
        <a:xfrm>
          <a:off x="16268700" y="161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90898</xdr:rowOff>
    </xdr:from>
    <xdr:ext cx="534377" cy="259045"/>
    <xdr:sp macro="" textlink="">
      <xdr:nvSpPr>
        <xdr:cNvPr id="717" name="公債費該当値テキスト"/>
        <xdr:cNvSpPr txBox="1"/>
      </xdr:nvSpPr>
      <xdr:spPr>
        <a:xfrm>
          <a:off x="16370300"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86328</xdr:rowOff>
    </xdr:from>
    <xdr:to>
      <xdr:col>81</xdr:col>
      <xdr:colOff>101600</xdr:colOff>
      <xdr:row>95</xdr:row>
      <xdr:rowOff>16478</xdr:rowOff>
    </xdr:to>
    <xdr:sp macro="" textlink="">
      <xdr:nvSpPr>
        <xdr:cNvPr id="718" name="楕円 717"/>
        <xdr:cNvSpPr/>
      </xdr:nvSpPr>
      <xdr:spPr>
        <a:xfrm>
          <a:off x="15430500" y="162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7605</xdr:rowOff>
    </xdr:from>
    <xdr:ext cx="534377" cy="259045"/>
    <xdr:sp macro="" textlink="">
      <xdr:nvSpPr>
        <xdr:cNvPr id="719" name="テキスト ボックス 718"/>
        <xdr:cNvSpPr txBox="1"/>
      </xdr:nvSpPr>
      <xdr:spPr>
        <a:xfrm>
          <a:off x="15214111" y="162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129972</xdr:rowOff>
    </xdr:from>
    <xdr:to>
      <xdr:col>76</xdr:col>
      <xdr:colOff>165100</xdr:colOff>
      <xdr:row>95</xdr:row>
      <xdr:rowOff>60122</xdr:rowOff>
    </xdr:to>
    <xdr:sp macro="" textlink="">
      <xdr:nvSpPr>
        <xdr:cNvPr id="720" name="楕円 719"/>
        <xdr:cNvSpPr/>
      </xdr:nvSpPr>
      <xdr:spPr>
        <a:xfrm>
          <a:off x="14541500" y="162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76649</xdr:rowOff>
    </xdr:from>
    <xdr:ext cx="534377" cy="259045"/>
    <xdr:sp macro="" textlink="">
      <xdr:nvSpPr>
        <xdr:cNvPr id="721" name="テキスト ボックス 720"/>
        <xdr:cNvSpPr txBox="1"/>
      </xdr:nvSpPr>
      <xdr:spPr>
        <a:xfrm>
          <a:off x="14325111" y="160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161595</xdr:rowOff>
    </xdr:from>
    <xdr:to>
      <xdr:col>72</xdr:col>
      <xdr:colOff>38100</xdr:colOff>
      <xdr:row>95</xdr:row>
      <xdr:rowOff>91745</xdr:rowOff>
    </xdr:to>
    <xdr:sp macro="" textlink="">
      <xdr:nvSpPr>
        <xdr:cNvPr id="722" name="楕円 721"/>
        <xdr:cNvSpPr/>
      </xdr:nvSpPr>
      <xdr:spPr>
        <a:xfrm>
          <a:off x="13652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108272</xdr:rowOff>
    </xdr:from>
    <xdr:ext cx="534377" cy="259045"/>
    <xdr:sp macro="" textlink="">
      <xdr:nvSpPr>
        <xdr:cNvPr id="723" name="テキスト ボックス 722"/>
        <xdr:cNvSpPr txBox="1"/>
      </xdr:nvSpPr>
      <xdr:spPr>
        <a:xfrm>
          <a:off x="13436111" y="16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4414</xdr:rowOff>
    </xdr:from>
    <xdr:to>
      <xdr:col>67</xdr:col>
      <xdr:colOff>101600</xdr:colOff>
      <xdr:row>95</xdr:row>
      <xdr:rowOff>106014</xdr:rowOff>
    </xdr:to>
    <xdr:sp macro="" textlink="">
      <xdr:nvSpPr>
        <xdr:cNvPr id="724" name="楕円 723"/>
        <xdr:cNvSpPr/>
      </xdr:nvSpPr>
      <xdr:spPr>
        <a:xfrm>
          <a:off x="12763500" y="162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122541</xdr:rowOff>
    </xdr:from>
    <xdr:ext cx="534377" cy="259045"/>
    <xdr:sp macro="" textlink="">
      <xdr:nvSpPr>
        <xdr:cNvPr id="725" name="テキスト ボックス 724"/>
        <xdr:cNvSpPr txBox="1"/>
      </xdr:nvSpPr>
      <xdr:spPr>
        <a:xfrm>
          <a:off x="12547111" y="160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9" name="直線コネクタ 748"/>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52" name="諸支出金最大値テキスト"/>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53" name="直線コネクタ 752"/>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5"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8" name="フローチャート: 判断 757"/>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9" name="テキスト ボックス 758"/>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61" name="フローチャート: 判断 760"/>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62" name="テキスト ボックス 761"/>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4" name="フローチャート: 判断 763"/>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5" name="テキスト ボックス 764"/>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6" name="フローチャート: 判断 765"/>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7" name="テキスト ボックス 766"/>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主な構成項目である総務費は、住民一人当たり１３３，２０７円となっており、前年度比１８，８８５円減少している。また、類似団体平均と比較して２７，０６６円下回っている。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これは、前年度（令和３年度）で公共施設等整備基金積立金及び減債基金積立金が減少した点が主な要因である。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２１３，１７８円となっており、前年度比１１，０６４円増加している。これは、社会福祉施設（保育所）整備費補助金及び価格高騰緊急支援給付金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土木費については、住民一人当たり１０９，９０１円となっており、前年度比１３，４７４円増加している。これは、河川の護岸工事及び道路・橋梁に係る工事費の増加が主な要因である。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住民一人当たり６３，３９９円となっており、前年度比５，９９１円減少している。これは、一部事務組合における火葬場整備事業及び清掃センター事業の負担金の減少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教育費については、住民一人当たり７３，４６１円となっており、前年度比４，５７９円増加している。これは、スクールバス購入事業費の増加が主な要因である。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における最終処分場施設整備事業の負担金の増加や公共施設等の維持管理費用等が増加が見込まれるため、単独事業や業務委託の見直しを行い、可能な限り経費節減に努め財政健全化を図って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として前年度比０．６１％減少しており、一定の基金残高を確保するため、歳計剰余金の処分等について優先的に財政調整基金に積立てを行っている。今後も、将来的に持続可能な健全財政の運営に向けてより一層の歳出削減を図り、基金残高の維持・確保に努め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１．１１％増加している。新型コロナウイルス感染症の影響等が若干残っていた状況で一部事業が取り止めとなったこと等により歳出が抑制され、また、歳入において一般財源等相当分の増加も影響しているものと考えている。引き続き、歳入の確保及び経費節減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実質単年度収支は、前年度比１．６６％減少している。これは、財政調整基金積立金の減少に伴い、実質単年度収支が赤字となったことが要因である。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一般会計が６．７４％で最も多く、次に上水道事業会計１．９８％、介護保険特別会計１．５１％となっている。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前年度より１．１７％減少しているものの一般会計からの補助金もあるため赤字決算には至っていない。料金改定を予定しており、一般会計からの補助金を必要としない公営企業として健全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が一般会計から行われているため、経営戦略をもとに料金改定や加入率の向上に努め健全化を図る必要がある。公共下水道事業及び農業集落排水事業については、令和６年度から公営企業（法適用）となる見通しであり、独立採算に向けて対応す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の持続可能な保険税率・保険料率を見定め、引き続き健全な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13215911</v>
      </c>
      <c r="BO4" s="371"/>
      <c r="BP4" s="371"/>
      <c r="BQ4" s="371"/>
      <c r="BR4" s="371"/>
      <c r="BS4" s="371"/>
      <c r="BT4" s="371"/>
      <c r="BU4" s="372"/>
      <c r="BV4" s="370">
        <v>13198339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5.6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12713499</v>
      </c>
      <c r="BO5" s="408"/>
      <c r="BP5" s="408"/>
      <c r="BQ5" s="408"/>
      <c r="BR5" s="408"/>
      <c r="BS5" s="408"/>
      <c r="BT5" s="408"/>
      <c r="BU5" s="409"/>
      <c r="BV5" s="407">
        <v>12688895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85.9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502412</v>
      </c>
      <c r="BO6" s="408"/>
      <c r="BP6" s="408"/>
      <c r="BQ6" s="408"/>
      <c r="BR6" s="408"/>
      <c r="BS6" s="408"/>
      <c r="BT6" s="408"/>
      <c r="BU6" s="409"/>
      <c r="BV6" s="407">
        <v>509444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90.5</v>
      </c>
      <c r="CU6" s="445"/>
      <c r="CV6" s="445"/>
      <c r="CW6" s="445"/>
      <c r="CX6" s="445"/>
      <c r="CY6" s="445"/>
      <c r="CZ6" s="445"/>
      <c r="DA6" s="446"/>
      <c r="DB6" s="444">
        <v>88.3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33906</v>
      </c>
      <c r="BO7" s="408"/>
      <c r="BP7" s="408"/>
      <c r="BQ7" s="408"/>
      <c r="BR7" s="408"/>
      <c r="BS7" s="408"/>
      <c r="BT7" s="408"/>
      <c r="BU7" s="409"/>
      <c r="BV7" s="407">
        <v>105901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6945587</v>
      </c>
      <c r="CU7" s="408"/>
      <c r="CV7" s="408"/>
      <c r="CW7" s="408"/>
      <c r="CX7" s="408"/>
      <c r="CY7" s="408"/>
      <c r="CZ7" s="408"/>
      <c r="DA7" s="409"/>
      <c r="DB7" s="407">
        <v>7155458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468506</v>
      </c>
      <c r="BO8" s="408"/>
      <c r="BP8" s="408"/>
      <c r="BQ8" s="408"/>
      <c r="BR8" s="408"/>
      <c r="BS8" s="408"/>
      <c r="BT8" s="408"/>
      <c r="BU8" s="409"/>
      <c r="BV8" s="407">
        <v>403543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0.31</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16428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64963</v>
      </c>
      <c r="BO9" s="408"/>
      <c r="BP9" s="408"/>
      <c r="BQ9" s="408"/>
      <c r="BR9" s="408"/>
      <c r="BS9" s="408"/>
      <c r="BT9" s="408"/>
      <c r="BU9" s="409"/>
      <c r="BV9" s="407">
        <v>25354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14.4</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17955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739652</v>
      </c>
      <c r="BO10" s="408"/>
      <c r="BP10" s="408"/>
      <c r="BQ10" s="408"/>
      <c r="BR10" s="408"/>
      <c r="BS10" s="408"/>
      <c r="BT10" s="408"/>
      <c r="BU10" s="409"/>
      <c r="BV10" s="407">
        <v>830842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16625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1035637</v>
      </c>
      <c r="BO12" s="408"/>
      <c r="BP12" s="408"/>
      <c r="BQ12" s="408"/>
      <c r="BR12" s="408"/>
      <c r="BS12" s="408"/>
      <c r="BT12" s="408"/>
      <c r="BU12" s="409"/>
      <c r="BV12" s="407">
        <v>975697</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16474</v>
      </c>
      <c r="S13" s="492"/>
      <c r="T13" s="492"/>
      <c r="U13" s="492"/>
      <c r="V13" s="493"/>
      <c r="W13" s="423" t="s">
        <v>142</v>
      </c>
      <c r="X13" s="424"/>
      <c r="Y13" s="424"/>
      <c r="Z13" s="424"/>
      <c r="AA13" s="424"/>
      <c r="AB13" s="414"/>
      <c r="AC13" s="458">
        <v>2080</v>
      </c>
      <c r="AD13" s="459"/>
      <c r="AE13" s="459"/>
      <c r="AF13" s="459"/>
      <c r="AG13" s="501"/>
      <c r="AH13" s="458">
        <v>2268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-231022</v>
      </c>
      <c r="BO13" s="408"/>
      <c r="BP13" s="408"/>
      <c r="BQ13" s="408"/>
      <c r="BR13" s="408"/>
      <c r="BS13" s="408"/>
      <c r="BT13" s="408"/>
      <c r="BU13" s="409"/>
      <c r="BV13" s="407">
        <v>-119501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11.7</v>
      </c>
      <c r="CU13" s="405"/>
      <c r="CV13" s="405"/>
      <c r="CW13" s="405"/>
      <c r="CX13" s="405"/>
      <c r="CY13" s="405"/>
      <c r="CZ13" s="405"/>
      <c r="DA13" s="406"/>
      <c r="DB13" s="404">
        <v>11.5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16934</v>
      </c>
      <c r="S14" s="492"/>
      <c r="T14" s="492"/>
      <c r="U14" s="492"/>
      <c r="V14" s="493"/>
      <c r="W14" s="397"/>
      <c r="X14" s="398"/>
      <c r="Y14" s="398"/>
      <c r="Z14" s="398"/>
      <c r="AA14" s="398"/>
      <c r="AB14" s="387"/>
      <c r="AC14" s="494">
        <v>24.1</v>
      </c>
      <c r="AD14" s="495"/>
      <c r="AE14" s="495"/>
      <c r="AF14" s="495"/>
      <c r="AG14" s="496"/>
      <c r="AH14" s="494">
        <v>25.4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84.3</v>
      </c>
      <c r="CU14" s="506"/>
      <c r="CV14" s="506"/>
      <c r="CW14" s="506"/>
      <c r="CX14" s="506"/>
      <c r="CY14" s="506"/>
      <c r="CZ14" s="506"/>
      <c r="DA14" s="507"/>
      <c r="DB14" s="505">
        <v>90.5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16799</v>
      </c>
      <c r="S15" s="492"/>
      <c r="T15" s="492"/>
      <c r="U15" s="492"/>
      <c r="V15" s="493"/>
      <c r="W15" s="423" t="s">
        <v>150</v>
      </c>
      <c r="X15" s="424"/>
      <c r="Y15" s="424"/>
      <c r="Z15" s="424"/>
      <c r="AA15" s="424"/>
      <c r="AB15" s="414"/>
      <c r="AC15" s="458">
        <v>1964</v>
      </c>
      <c r="AD15" s="459"/>
      <c r="AE15" s="459"/>
      <c r="AF15" s="459"/>
      <c r="AG15" s="501"/>
      <c r="AH15" s="458">
        <v>2087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1955410</v>
      </c>
      <c r="BO15" s="371"/>
      <c r="BP15" s="371"/>
      <c r="BQ15" s="371"/>
      <c r="BR15" s="371"/>
      <c r="BS15" s="371"/>
      <c r="BT15" s="371"/>
      <c r="BU15" s="372"/>
      <c r="BV15" s="370">
        <v>1908988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22.8</v>
      </c>
      <c r="AD16" s="495"/>
      <c r="AE16" s="495"/>
      <c r="AF16" s="495"/>
      <c r="AG16" s="496"/>
      <c r="AH16" s="494">
        <v>23.4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6390885</v>
      </c>
      <c r="BO16" s="408"/>
      <c r="BP16" s="408"/>
      <c r="BQ16" s="408"/>
      <c r="BR16" s="408"/>
      <c r="BS16" s="408"/>
      <c r="BT16" s="408"/>
      <c r="BU16" s="409"/>
      <c r="BV16" s="407">
        <v>6436618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4580</v>
      </c>
      <c r="AD17" s="459"/>
      <c r="AE17" s="459"/>
      <c r="AF17" s="459"/>
      <c r="AG17" s="501"/>
      <c r="AH17" s="458">
        <v>4567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2428648</v>
      </c>
      <c r="BO17" s="408"/>
      <c r="BP17" s="408"/>
      <c r="BQ17" s="408"/>
      <c r="BR17" s="408"/>
      <c r="BS17" s="408"/>
      <c r="BT17" s="408"/>
      <c r="BU17" s="409"/>
      <c r="BV17" s="407">
        <v>2360141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326.5</v>
      </c>
      <c r="M18" s="534"/>
      <c r="N18" s="534"/>
      <c r="O18" s="534"/>
      <c r="P18" s="534"/>
      <c r="Q18" s="534"/>
      <c r="R18" s="535"/>
      <c r="S18" s="535"/>
      <c r="T18" s="535"/>
      <c r="U18" s="535"/>
      <c r="V18" s="536"/>
      <c r="W18" s="425"/>
      <c r="X18" s="426"/>
      <c r="Y18" s="426"/>
      <c r="Z18" s="426"/>
      <c r="AA18" s="426"/>
      <c r="AB18" s="417"/>
      <c r="AC18" s="537">
        <v>53.1</v>
      </c>
      <c r="AD18" s="538"/>
      <c r="AE18" s="538"/>
      <c r="AF18" s="538"/>
      <c r="AG18" s="539"/>
      <c r="AH18" s="537">
        <v>51.2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6273657</v>
      </c>
      <c r="BO18" s="408"/>
      <c r="BP18" s="408"/>
      <c r="BQ18" s="408"/>
      <c r="BR18" s="408"/>
      <c r="BS18" s="408"/>
      <c r="BT18" s="408"/>
      <c r="BU18" s="409"/>
      <c r="BV18" s="407">
        <v>6182085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50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9350979</v>
      </c>
      <c r="BO19" s="408"/>
      <c r="BP19" s="408"/>
      <c r="BQ19" s="408"/>
      <c r="BR19" s="408"/>
      <c r="BS19" s="408"/>
      <c r="BT19" s="408"/>
      <c r="BU19" s="409"/>
      <c r="BV19" s="407">
        <v>9306842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5871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10929751</v>
      </c>
      <c r="BO22" s="371"/>
      <c r="BP22" s="371"/>
      <c r="BQ22" s="371"/>
      <c r="BR22" s="371"/>
      <c r="BS22" s="371"/>
      <c r="BT22" s="371"/>
      <c r="BU22" s="372"/>
      <c r="BV22" s="370">
        <v>11617820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8277707</v>
      </c>
      <c r="BO23" s="408"/>
      <c r="BP23" s="408"/>
      <c r="BQ23" s="408"/>
      <c r="BR23" s="408"/>
      <c r="BS23" s="408"/>
      <c r="BT23" s="408"/>
      <c r="BU23" s="409"/>
      <c r="BV23" s="407">
        <v>8669221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6990</v>
      </c>
      <c r="R24" s="459"/>
      <c r="S24" s="459"/>
      <c r="T24" s="459"/>
      <c r="U24" s="459"/>
      <c r="V24" s="501"/>
      <c r="W24" s="553"/>
      <c r="X24" s="554"/>
      <c r="Y24" s="555"/>
      <c r="Z24" s="457" t="s">
        <v>175</v>
      </c>
      <c r="AA24" s="437"/>
      <c r="AB24" s="437"/>
      <c r="AC24" s="437"/>
      <c r="AD24" s="437"/>
      <c r="AE24" s="437"/>
      <c r="AF24" s="437"/>
      <c r="AG24" s="438"/>
      <c r="AH24" s="458">
        <v>148</v>
      </c>
      <c r="AI24" s="459"/>
      <c r="AJ24" s="459"/>
      <c r="AK24" s="459"/>
      <c r="AL24" s="501"/>
      <c r="AM24" s="458">
        <v>448588</v>
      </c>
      <c r="AN24" s="459"/>
      <c r="AO24" s="459"/>
      <c r="AP24" s="459"/>
      <c r="AQ24" s="459"/>
      <c r="AR24" s="501"/>
      <c r="AS24" s="458">
        <v>3031</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7231983</v>
      </c>
      <c r="BO24" s="408"/>
      <c r="BP24" s="408"/>
      <c r="BQ24" s="408"/>
      <c r="BR24" s="408"/>
      <c r="BS24" s="408"/>
      <c r="BT24" s="408"/>
      <c r="BU24" s="409"/>
      <c r="BV24" s="407">
        <v>7587783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5460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179</v>
      </c>
      <c r="AN25" s="459"/>
      <c r="AO25" s="459"/>
      <c r="AP25" s="459"/>
      <c r="AQ25" s="459"/>
      <c r="AR25" s="501"/>
      <c r="AS25" s="458" t="s">
        <v>130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196888</v>
      </c>
      <c r="BO25" s="371"/>
      <c r="BP25" s="371"/>
      <c r="BQ25" s="371"/>
      <c r="BR25" s="371"/>
      <c r="BS25" s="371"/>
      <c r="BT25" s="371"/>
      <c r="BU25" s="372"/>
      <c r="BV25" s="370">
        <v>304122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4910</v>
      </c>
      <c r="R26" s="459"/>
      <c r="S26" s="459"/>
      <c r="T26" s="459"/>
      <c r="U26" s="459"/>
      <c r="V26" s="501"/>
      <c r="W26" s="553"/>
      <c r="X26" s="554"/>
      <c r="Y26" s="555"/>
      <c r="Z26" s="457" t="s">
        <v>182</v>
      </c>
      <c r="AA26" s="559"/>
      <c r="AB26" s="559"/>
      <c r="AC26" s="559"/>
      <c r="AD26" s="559"/>
      <c r="AE26" s="559"/>
      <c r="AF26" s="559"/>
      <c r="AG26" s="560"/>
      <c r="AH26" s="458" t="s">
        <v>140</v>
      </c>
      <c r="AI26" s="459"/>
      <c r="AJ26" s="459"/>
      <c r="AK26" s="459"/>
      <c r="AL26" s="501"/>
      <c r="AM26" s="458" t="s">
        <v>130</v>
      </c>
      <c r="AN26" s="459"/>
      <c r="AO26" s="459"/>
      <c r="AP26" s="459"/>
      <c r="AQ26" s="459"/>
      <c r="AR26" s="501"/>
      <c r="AS26" s="458" t="s">
        <v>130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2870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245308</v>
      </c>
      <c r="BO27" s="530"/>
      <c r="BP27" s="530"/>
      <c r="BQ27" s="530"/>
      <c r="BR27" s="530"/>
      <c r="BS27" s="530"/>
      <c r="BT27" s="530"/>
      <c r="BU27" s="531"/>
      <c r="BV27" s="529">
        <v>245308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2330</v>
      </c>
      <c r="R28" s="459"/>
      <c r="S28" s="459"/>
      <c r="T28" s="459"/>
      <c r="U28" s="459"/>
      <c r="V28" s="501"/>
      <c r="W28" s="553"/>
      <c r="X28" s="554"/>
      <c r="Y28" s="555"/>
      <c r="Z28" s="457" t="s">
        <v>190</v>
      </c>
      <c r="AA28" s="437"/>
      <c r="AB28" s="437"/>
      <c r="AC28" s="437"/>
      <c r="AD28" s="437"/>
      <c r="AE28" s="437"/>
      <c r="AF28" s="437"/>
      <c r="AG28" s="438"/>
      <c r="AH28" s="458" t="s">
        <v>179</v>
      </c>
      <c r="AI28" s="459"/>
      <c r="AJ28" s="459"/>
      <c r="AK28" s="459"/>
      <c r="AL28" s="501"/>
      <c r="AM28" s="458" t="s">
        <v>130</v>
      </c>
      <c r="AN28" s="459"/>
      <c r="AO28" s="459"/>
      <c r="AP28" s="459"/>
      <c r="AQ28" s="459"/>
      <c r="AR28" s="501"/>
      <c r="AS28" s="458" t="s">
        <v>140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1405975</v>
      </c>
      <c r="BO28" s="371"/>
      <c r="BP28" s="371"/>
      <c r="BQ28" s="371"/>
      <c r="BR28" s="371"/>
      <c r="BS28" s="371"/>
      <c r="BT28" s="371"/>
      <c r="BU28" s="372"/>
      <c r="BV28" s="370">
        <v>1491960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2250</v>
      </c>
      <c r="R29" s="459"/>
      <c r="S29" s="459"/>
      <c r="T29" s="459"/>
      <c r="U29" s="459"/>
      <c r="V29" s="501"/>
      <c r="W29" s="556"/>
      <c r="X29" s="557"/>
      <c r="Y29" s="558"/>
      <c r="Z29" s="457" t="s">
        <v>193</v>
      </c>
      <c r="AA29" s="437"/>
      <c r="AB29" s="437"/>
      <c r="AC29" s="437"/>
      <c r="AD29" s="437"/>
      <c r="AE29" s="437"/>
      <c r="AF29" s="437"/>
      <c r="AG29" s="438"/>
      <c r="AH29" s="458">
        <v>149</v>
      </c>
      <c r="AI29" s="459"/>
      <c r="AJ29" s="459"/>
      <c r="AK29" s="459"/>
      <c r="AL29" s="501"/>
      <c r="AM29" s="458">
        <v>451347</v>
      </c>
      <c r="AN29" s="459"/>
      <c r="AO29" s="459"/>
      <c r="AP29" s="459"/>
      <c r="AQ29" s="459"/>
      <c r="AR29" s="501"/>
      <c r="AS29" s="458">
        <v>3029</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534990</v>
      </c>
      <c r="BO29" s="408"/>
      <c r="BP29" s="408"/>
      <c r="BQ29" s="408"/>
      <c r="BR29" s="408"/>
      <c r="BS29" s="408"/>
      <c r="BT29" s="408"/>
      <c r="BU29" s="409"/>
      <c r="BV29" s="407">
        <v>484983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96.8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1508019</v>
      </c>
      <c r="BO30" s="530"/>
      <c r="BP30" s="530"/>
      <c r="BQ30" s="530"/>
      <c r="BR30" s="530"/>
      <c r="BS30" s="530"/>
      <c r="BT30" s="530"/>
      <c r="BU30" s="531"/>
      <c r="BV30" s="529">
        <v>1313450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205</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東北町国民健康保険事業特別会計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東北町上水道事業会計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東北町公共下水道事業特別会計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中部上北広域事業組合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東北町土地開発公社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東北町介護保険特別会計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東北町農業集落排水事業特別会計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中部上北広域事業組合（病院事業会計）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株式会社おがわら湖</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東北町後期高齢者医療特別会計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上北地方教育・福祉事務組合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東北町介護サービス事業特別会計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青森県市町村総合事務組合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青森県市町村職員退職手当組合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青森県交通災害共済組合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青森県後期高齢者医療広域連合（一般会計）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青森県後期高齢者医療広域連合（後期高齢者医療特別会計）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slTiEfRVbdCWVOLXUouA35QLGfSDdRYPgvMA2g71TfMApYdHgL3MSSvCorCiIhc3alaRLgHuWIZltBz/NHJEw==" saltValue="8lpxhodrnW0z5Bjn6dMn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3.84</v>
      </c>
      <c r="G34" s="33">
        <v>4.46</v>
      </c>
      <c r="H34" s="33">
        <v>5.54</v>
      </c>
      <c r="I34" s="33">
        <v>5.63</v>
      </c>
      <c r="J34" s="34">
        <v>6.74</v>
      </c>
      <c r="K34" s="22"/>
      <c r="L34" s="22"/>
      <c r="M34" s="22"/>
      <c r="N34" s="22"/>
      <c r="O34" s="22"/>
      <c r="P34" s="22"/>
    </row>
    <row r="35" spans="1:16" ht="39" customHeight="1" x14ac:dyDescent="0.15">
      <c r="A35" s="22"/>
      <c r="B35" s="35"/>
      <c r="C35" s="1145" t="s">
        <v>566</v>
      </c>
      <c r="D35" s="1146"/>
      <c r="E35" s="1147"/>
      <c r="F35" s="36">
        <v>3.05</v>
      </c>
      <c r="G35" s="37">
        <v>3.16</v>
      </c>
      <c r="H35" s="37">
        <v>3.16</v>
      </c>
      <c r="I35" s="37">
        <v>3.15</v>
      </c>
      <c r="J35" s="38">
        <v>1.98</v>
      </c>
      <c r="K35" s="22"/>
      <c r="L35" s="22"/>
      <c r="M35" s="22"/>
      <c r="N35" s="22"/>
      <c r="O35" s="22"/>
      <c r="P35" s="22"/>
    </row>
    <row r="36" spans="1:16" ht="39" customHeight="1" x14ac:dyDescent="0.15">
      <c r="A36" s="22"/>
      <c r="B36" s="35"/>
      <c r="C36" s="1145" t="s">
        <v>567</v>
      </c>
      <c r="D36" s="1146"/>
      <c r="E36" s="1147"/>
      <c r="F36" s="36">
        <v>1.1499999999999999</v>
      </c>
      <c r="G36" s="37">
        <v>1.1599999999999999</v>
      </c>
      <c r="H36" s="37">
        <v>1.28</v>
      </c>
      <c r="I36" s="37">
        <v>1.28</v>
      </c>
      <c r="J36" s="38">
        <v>1.51</v>
      </c>
      <c r="K36" s="22"/>
      <c r="L36" s="22"/>
      <c r="M36" s="22"/>
      <c r="N36" s="22"/>
      <c r="O36" s="22"/>
      <c r="P36" s="22"/>
    </row>
    <row r="37" spans="1:16" ht="39" customHeight="1" x14ac:dyDescent="0.15">
      <c r="A37" s="22"/>
      <c r="B37" s="35"/>
      <c r="C37" s="1145" t="s">
        <v>568</v>
      </c>
      <c r="D37" s="1146"/>
      <c r="E37" s="1147"/>
      <c r="F37" s="36">
        <v>0.63</v>
      </c>
      <c r="G37" s="37">
        <v>0.72</v>
      </c>
      <c r="H37" s="37">
        <v>0.49</v>
      </c>
      <c r="I37" s="37">
        <v>0.52</v>
      </c>
      <c r="J37" s="38">
        <v>0.28000000000000003</v>
      </c>
      <c r="K37" s="22"/>
      <c r="L37" s="22"/>
      <c r="M37" s="22"/>
      <c r="N37" s="22"/>
      <c r="O37" s="22"/>
      <c r="P37" s="22"/>
    </row>
    <row r="38" spans="1:16" ht="39" customHeight="1" x14ac:dyDescent="0.15">
      <c r="A38" s="22"/>
      <c r="B38" s="35"/>
      <c r="C38" s="1145" t="s">
        <v>569</v>
      </c>
      <c r="D38" s="1146"/>
      <c r="E38" s="1147"/>
      <c r="F38" s="36">
        <v>7.0000000000000007E-2</v>
      </c>
      <c r="G38" s="37">
        <v>0.1</v>
      </c>
      <c r="H38" s="37">
        <v>0.09</v>
      </c>
      <c r="I38" s="37">
        <v>0.04</v>
      </c>
      <c r="J38" s="38">
        <v>0.1</v>
      </c>
      <c r="K38" s="22"/>
      <c r="L38" s="22"/>
      <c r="M38" s="22"/>
      <c r="N38" s="22"/>
      <c r="O38" s="22"/>
      <c r="P38" s="22"/>
    </row>
    <row r="39" spans="1:16" ht="39" customHeight="1" x14ac:dyDescent="0.15">
      <c r="A39" s="22"/>
      <c r="B39" s="35"/>
      <c r="C39" s="1145" t="s">
        <v>570</v>
      </c>
      <c r="D39" s="1146"/>
      <c r="E39" s="1147"/>
      <c r="F39" s="36">
        <v>0.04</v>
      </c>
      <c r="G39" s="37">
        <v>0.05</v>
      </c>
      <c r="H39" s="37">
        <v>0.03</v>
      </c>
      <c r="I39" s="37">
        <v>0.06</v>
      </c>
      <c r="J39" s="38">
        <v>7.0000000000000007E-2</v>
      </c>
      <c r="K39" s="22"/>
      <c r="L39" s="22"/>
      <c r="M39" s="22"/>
      <c r="N39" s="22"/>
      <c r="O39" s="22"/>
      <c r="P39" s="22"/>
    </row>
    <row r="40" spans="1:16" ht="39" customHeight="1" x14ac:dyDescent="0.15">
      <c r="A40" s="22"/>
      <c r="B40" s="35"/>
      <c r="C40" s="1145" t="s">
        <v>571</v>
      </c>
      <c r="D40" s="1146"/>
      <c r="E40" s="1147"/>
      <c r="F40" s="36">
        <v>0.03</v>
      </c>
      <c r="G40" s="37">
        <v>0.05</v>
      </c>
      <c r="H40" s="37">
        <v>0.02</v>
      </c>
      <c r="I40" s="37">
        <v>0.01</v>
      </c>
      <c r="J40" s="38">
        <v>0.03</v>
      </c>
      <c r="K40" s="22"/>
      <c r="L40" s="22"/>
      <c r="M40" s="22"/>
      <c r="N40" s="22"/>
      <c r="O40" s="22"/>
      <c r="P40" s="22"/>
    </row>
    <row r="41" spans="1:16" ht="39" customHeight="1" x14ac:dyDescent="0.15">
      <c r="A41" s="22"/>
      <c r="B41" s="35"/>
      <c r="C41" s="1145" t="s">
        <v>572</v>
      </c>
      <c r="D41" s="1146"/>
      <c r="E41" s="1147"/>
      <c r="F41" s="36">
        <v>0</v>
      </c>
      <c r="G41" s="37">
        <v>0</v>
      </c>
      <c r="H41" s="37">
        <v>0.01</v>
      </c>
      <c r="I41" s="37">
        <v>0.01</v>
      </c>
      <c r="J41" s="38">
        <v>0.01</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mXkQ8qy+IKI4Rdq7aXh+xZK7EUjyv30FqqP6ALbnDmTiPQyujeLdwyT95hsSms5iLK+N8pBrJWa5HZzuOOqw==" saltValue="rkIwe8NVJlwwsXEiNE+O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1336</v>
      </c>
      <c r="L45" s="60">
        <v>1328</v>
      </c>
      <c r="M45" s="60">
        <v>1335</v>
      </c>
      <c r="N45" s="60">
        <v>1357</v>
      </c>
      <c r="O45" s="61">
        <v>1348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398</v>
      </c>
      <c r="L48" s="64">
        <v>400</v>
      </c>
      <c r="M48" s="64">
        <v>408</v>
      </c>
      <c r="N48" s="64">
        <v>373</v>
      </c>
      <c r="O48" s="65">
        <v>386</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108</v>
      </c>
      <c r="L49" s="64">
        <v>87</v>
      </c>
      <c r="M49" s="64">
        <v>99</v>
      </c>
      <c r="N49" s="64">
        <v>108</v>
      </c>
      <c r="O49" s="65">
        <v>124</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1194</v>
      </c>
      <c r="L52" s="64">
        <v>1171</v>
      </c>
      <c r="M52" s="64">
        <v>1171</v>
      </c>
      <c r="N52" s="64">
        <v>1187</v>
      </c>
      <c r="O52" s="65">
        <v>1144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649</v>
      </c>
      <c r="L53" s="69">
        <v>645</v>
      </c>
      <c r="M53" s="69">
        <v>671</v>
      </c>
      <c r="N53" s="69">
        <v>651</v>
      </c>
      <c r="O53" s="70">
        <v>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2+VWB2yqtdFrkN3DHaSBX/n2pL01KkvFq5STwtuRimRxiFcaWDYxH7SHcwh9J7DrIFY36QRkOm8HViYfj2hg==" saltValue="I56GqEJQAlu2DvZmYV4f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12935</v>
      </c>
      <c r="J41" s="356">
        <v>12496</v>
      </c>
      <c r="K41" s="356">
        <v>12134</v>
      </c>
      <c r="L41" s="356">
        <v>11618</v>
      </c>
      <c r="M41" s="357">
        <v>10930</v>
      </c>
    </row>
    <row r="42" spans="2:13" ht="27.75" customHeight="1" x14ac:dyDescent="0.15">
      <c r="B42" s="1186"/>
      <c r="C42" s="1187"/>
      <c r="D42" s="106"/>
      <c r="E42" s="1192" t="s">
        <v>34</v>
      </c>
      <c r="F42" s="1192"/>
      <c r="G42" s="1192"/>
      <c r="H42" s="1193"/>
      <c r="I42" s="358" t="s">
        <v>515</v>
      </c>
      <c r="J42" s="359" t="s">
        <v>515</v>
      </c>
      <c r="K42" s="359" t="s">
        <v>515</v>
      </c>
      <c r="L42" s="359" t="s">
        <v>515</v>
      </c>
      <c r="M42" s="360" t="s">
        <v>515</v>
      </c>
    </row>
    <row r="43" spans="2:13" ht="27.75" customHeight="1" x14ac:dyDescent="0.15">
      <c r="B43" s="1186"/>
      <c r="C43" s="1187"/>
      <c r="D43" s="106"/>
      <c r="E43" s="1192" t="s">
        <v>35</v>
      </c>
      <c r="F43" s="1192"/>
      <c r="G43" s="1192"/>
      <c r="H43" s="1193"/>
      <c r="I43" s="358">
        <v>5717</v>
      </c>
      <c r="J43" s="359">
        <v>5743</v>
      </c>
      <c r="K43" s="359">
        <v>5319</v>
      </c>
      <c r="L43" s="359">
        <v>5185</v>
      </c>
      <c r="M43" s="360">
        <v>5004</v>
      </c>
    </row>
    <row r="44" spans="2:13" ht="27.75" customHeight="1" x14ac:dyDescent="0.15">
      <c r="B44" s="1186"/>
      <c r="C44" s="1187"/>
      <c r="D44" s="106"/>
      <c r="E44" s="1192" t="s">
        <v>36</v>
      </c>
      <c r="F44" s="1192"/>
      <c r="G44" s="1192"/>
      <c r="H44" s="1193"/>
      <c r="I44" s="358">
        <v>1093</v>
      </c>
      <c r="J44" s="359">
        <v>1127</v>
      </c>
      <c r="K44" s="359">
        <v>1409</v>
      </c>
      <c r="L44" s="359">
        <v>1378</v>
      </c>
      <c r="M44" s="360">
        <v>1252</v>
      </c>
    </row>
    <row r="45" spans="2:13" ht="27.75" customHeight="1" x14ac:dyDescent="0.15">
      <c r="B45" s="1186"/>
      <c r="C45" s="1187"/>
      <c r="D45" s="106"/>
      <c r="E45" s="1192" t="s">
        <v>37</v>
      </c>
      <c r="F45" s="1192"/>
      <c r="G45" s="1192"/>
      <c r="H45" s="1193"/>
      <c r="I45" s="358">
        <v>1296</v>
      </c>
      <c r="J45" s="359">
        <v>1246</v>
      </c>
      <c r="K45" s="359">
        <v>1120</v>
      </c>
      <c r="L45" s="359">
        <v>1096</v>
      </c>
      <c r="M45" s="360">
        <v>1121</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v>7</v>
      </c>
      <c r="J49" s="359">
        <v>6</v>
      </c>
      <c r="K49" s="359">
        <v>0</v>
      </c>
      <c r="L49" s="359">
        <v>16</v>
      </c>
      <c r="M49" s="360">
        <v>26</v>
      </c>
    </row>
    <row r="50" spans="2:13" ht="27.75" customHeight="1" x14ac:dyDescent="0.15">
      <c r="B50" s="1197" t="s">
        <v>42</v>
      </c>
      <c r="C50" s="1198"/>
      <c r="D50" s="109"/>
      <c r="E50" s="1192" t="s">
        <v>43</v>
      </c>
      <c r="F50" s="1192"/>
      <c r="G50" s="1192"/>
      <c r="H50" s="1193"/>
      <c r="I50" s="358">
        <v>2242</v>
      </c>
      <c r="J50" s="359">
        <v>2126</v>
      </c>
      <c r="K50" s="359">
        <v>2089</v>
      </c>
      <c r="L50" s="359">
        <v>2769</v>
      </c>
      <c r="M50" s="360">
        <v>2866</v>
      </c>
    </row>
    <row r="51" spans="2:13" ht="27.75" customHeight="1" x14ac:dyDescent="0.15">
      <c r="B51" s="1186"/>
      <c r="C51" s="1187"/>
      <c r="D51" s="106"/>
      <c r="E51" s="1192" t="s">
        <v>44</v>
      </c>
      <c r="F51" s="1192"/>
      <c r="G51" s="1192"/>
      <c r="H51" s="1193"/>
      <c r="I51" s="358">
        <v>30</v>
      </c>
      <c r="J51" s="359">
        <v>7</v>
      </c>
      <c r="K51" s="359">
        <v>5</v>
      </c>
      <c r="L51" s="359">
        <v>8</v>
      </c>
      <c r="M51" s="360">
        <v>8</v>
      </c>
    </row>
    <row r="52" spans="2:13" ht="27.75" customHeight="1" x14ac:dyDescent="0.15">
      <c r="B52" s="1188"/>
      <c r="C52" s="1189"/>
      <c r="D52" s="106"/>
      <c r="E52" s="1192" t="s">
        <v>45</v>
      </c>
      <c r="F52" s="1192"/>
      <c r="G52" s="1192"/>
      <c r="H52" s="1193"/>
      <c r="I52" s="358">
        <v>13039</v>
      </c>
      <c r="J52" s="359">
        <v>12007</v>
      </c>
      <c r="K52" s="359">
        <v>11625</v>
      </c>
      <c r="L52" s="359">
        <v>11102</v>
      </c>
      <c r="M52" s="360">
        <v>10559</v>
      </c>
    </row>
    <row r="53" spans="2:13" ht="27.75" customHeight="1" thickBot="1" x14ac:dyDescent="0.2">
      <c r="B53" s="1199" t="s">
        <v>46</v>
      </c>
      <c r="C53" s="1200"/>
      <c r="D53" s="110"/>
      <c r="E53" s="1201" t="s">
        <v>47</v>
      </c>
      <c r="F53" s="1201"/>
      <c r="G53" s="1201"/>
      <c r="H53" s="1202"/>
      <c r="I53" s="361">
        <v>5737</v>
      </c>
      <c r="J53" s="362">
        <v>6478</v>
      </c>
      <c r="K53" s="362">
        <v>6264</v>
      </c>
      <c r="L53" s="362">
        <v>5413</v>
      </c>
      <c r="M53" s="363">
        <v>4899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LneoBvLBB+D5cq8ZE4S3jQtSZUZn/p7AfcKi7fEnB3nqJNFn56UP2Qpthyv724yYzwPaH5HcDcVo19A2Sd7g==" saltValue="GxLZjbpQflkMkSJm0qm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1437</v>
      </c>
      <c r="G55" s="122">
        <v>1492</v>
      </c>
      <c r="H55" s="123">
        <v>1406</v>
      </c>
    </row>
    <row r="56" spans="2:8" ht="52.5" customHeight="1" x14ac:dyDescent="0.15">
      <c r="B56" s="124"/>
      <c r="C56" s="1213" t="s">
        <v>51</v>
      </c>
      <c r="D56" s="1213"/>
      <c r="E56" s="1214"/>
      <c r="F56" s="125">
        <v>208</v>
      </c>
      <c r="G56" s="125">
        <v>485</v>
      </c>
      <c r="H56" s="126">
        <v>535</v>
      </c>
    </row>
    <row r="57" spans="2:8" ht="53.25" customHeight="1" x14ac:dyDescent="0.15">
      <c r="B57" s="124"/>
      <c r="C57" s="1215" t="s">
        <v>52</v>
      </c>
      <c r="D57" s="1215"/>
      <c r="E57" s="1216"/>
      <c r="F57" s="127">
        <v>1018</v>
      </c>
      <c r="G57" s="127">
        <v>1313</v>
      </c>
      <c r="H57" s="128">
        <v>1508</v>
      </c>
    </row>
    <row r="58" spans="2:8" ht="45.75" customHeight="1" x14ac:dyDescent="0.15">
      <c r="B58" s="129"/>
      <c r="C58" s="1203" t="s">
        <v>591</v>
      </c>
      <c r="D58" s="1204"/>
      <c r="E58" s="1205"/>
      <c r="F58" s="130">
        <v>164</v>
      </c>
      <c r="G58" s="130">
        <v>514</v>
      </c>
      <c r="H58" s="131">
        <v>614</v>
      </c>
    </row>
    <row r="59" spans="2:8" ht="45.75" customHeight="1" x14ac:dyDescent="0.15">
      <c r="B59" s="129"/>
      <c r="C59" s="1203" t="s">
        <v>592</v>
      </c>
      <c r="D59" s="1204"/>
      <c r="E59" s="1205"/>
      <c r="F59" s="130">
        <v>468</v>
      </c>
      <c r="G59" s="130">
        <v>389</v>
      </c>
      <c r="H59" s="131">
        <v>389</v>
      </c>
    </row>
    <row r="60" spans="2:8" ht="45.75" customHeight="1" x14ac:dyDescent="0.15">
      <c r="B60" s="129"/>
      <c r="C60" s="1203" t="s">
        <v>593</v>
      </c>
      <c r="D60" s="1204"/>
      <c r="E60" s="1205"/>
      <c r="F60" s="130">
        <v>52</v>
      </c>
      <c r="G60" s="130">
        <v>60</v>
      </c>
      <c r="H60" s="131">
        <v>89</v>
      </c>
    </row>
    <row r="61" spans="2:8" ht="45.75" customHeight="1" x14ac:dyDescent="0.15">
      <c r="B61" s="129"/>
      <c r="C61" s="1203" t="s">
        <v>594</v>
      </c>
      <c r="D61" s="1204"/>
      <c r="E61" s="1205"/>
      <c r="F61" s="130">
        <v>83</v>
      </c>
      <c r="G61" s="130">
        <v>78</v>
      </c>
      <c r="H61" s="131">
        <v>75</v>
      </c>
    </row>
    <row r="62" spans="2:8" ht="45.75" customHeight="1" thickBot="1" x14ac:dyDescent="0.2">
      <c r="B62" s="132"/>
      <c r="C62" s="1206" t="s">
        <v>595</v>
      </c>
      <c r="D62" s="1207"/>
      <c r="E62" s="1208"/>
      <c r="F62" s="133">
        <v>0</v>
      </c>
      <c r="G62" s="133">
        <v>33</v>
      </c>
      <c r="H62" s="134">
        <v>61</v>
      </c>
    </row>
    <row r="63" spans="2:8" ht="52.5" customHeight="1" thickBot="1" x14ac:dyDescent="0.2">
      <c r="B63" s="135"/>
      <c r="C63" s="1209" t="s">
        <v>53</v>
      </c>
      <c r="D63" s="1209"/>
      <c r="E63" s="1210"/>
      <c r="F63" s="136">
        <v>2662</v>
      </c>
      <c r="G63" s="136">
        <v>3290</v>
      </c>
      <c r="H63" s="137">
        <v>3449</v>
      </c>
    </row>
    <row r="64" spans="2:8" x14ac:dyDescent="0.15"/>
  </sheetData>
  <sheetProtection algorithmName="SHA-512" hashValue="BukwXqtzzeBcK0IDdPmDL7IXHJ1B73jsul7HbaHXOpOHz2n7xTjV216+SZFM2lhanfLcuxuEidLNfCZ2/T0CjQ==" saltValue="5tlqfaVxkOY/pxgjtojN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193902</v>
      </c>
      <c r="E3" s="156"/>
      <c r="F3" s="157">
        <v>98507</v>
      </c>
      <c r="G3" s="158"/>
      <c r="H3" s="159"/>
    </row>
    <row r="4" spans="1:8" x14ac:dyDescent="0.15">
      <c r="A4" s="160"/>
      <c r="B4" s="161"/>
      <c r="C4" s="162"/>
      <c r="D4" s="163">
        <v>31778</v>
      </c>
      <c r="E4" s="164"/>
      <c r="F4" s="165">
        <v>47567</v>
      </c>
      <c r="G4" s="166"/>
      <c r="H4" s="167"/>
    </row>
    <row r="5" spans="1:8" x14ac:dyDescent="0.15">
      <c r="A5" s="148" t="s">
        <v>548</v>
      </c>
      <c r="B5" s="153"/>
      <c r="C5" s="154"/>
      <c r="D5" s="155">
        <v>118863</v>
      </c>
      <c r="E5" s="156"/>
      <c r="F5" s="157">
        <v>113347</v>
      </c>
      <c r="G5" s="158"/>
      <c r="H5" s="159"/>
    </row>
    <row r="6" spans="1:8" x14ac:dyDescent="0.15">
      <c r="A6" s="160"/>
      <c r="B6" s="161"/>
      <c r="C6" s="162"/>
      <c r="D6" s="163">
        <v>47957</v>
      </c>
      <c r="E6" s="164"/>
      <c r="F6" s="165">
        <v>58728</v>
      </c>
      <c r="G6" s="166"/>
      <c r="H6" s="167"/>
    </row>
    <row r="7" spans="1:8" x14ac:dyDescent="0.15">
      <c r="A7" s="148" t="s">
        <v>549</v>
      </c>
      <c r="B7" s="153"/>
      <c r="C7" s="154"/>
      <c r="D7" s="155">
        <v>109875</v>
      </c>
      <c r="E7" s="156"/>
      <c r="F7" s="157">
        <v>125418</v>
      </c>
      <c r="G7" s="158"/>
      <c r="H7" s="159"/>
    </row>
    <row r="8" spans="1:8" x14ac:dyDescent="0.15">
      <c r="A8" s="160"/>
      <c r="B8" s="161"/>
      <c r="C8" s="162"/>
      <c r="D8" s="163">
        <v>56191</v>
      </c>
      <c r="E8" s="164"/>
      <c r="F8" s="165">
        <v>60445</v>
      </c>
      <c r="G8" s="166"/>
      <c r="H8" s="167"/>
    </row>
    <row r="9" spans="1:8" x14ac:dyDescent="0.15">
      <c r="A9" s="148" t="s">
        <v>550</v>
      </c>
      <c r="B9" s="153"/>
      <c r="C9" s="154"/>
      <c r="D9" s="155">
        <v>69636</v>
      </c>
      <c r="E9" s="156"/>
      <c r="F9" s="157">
        <v>108384</v>
      </c>
      <c r="G9" s="158"/>
      <c r="H9" s="159"/>
    </row>
    <row r="10" spans="1:8" x14ac:dyDescent="0.15">
      <c r="A10" s="160"/>
      <c r="B10" s="161"/>
      <c r="C10" s="162"/>
      <c r="D10" s="163">
        <v>24663</v>
      </c>
      <c r="E10" s="164"/>
      <c r="F10" s="165">
        <v>51153</v>
      </c>
      <c r="G10" s="166"/>
      <c r="H10" s="167"/>
    </row>
    <row r="11" spans="1:8" x14ac:dyDescent="0.15">
      <c r="A11" s="148" t="s">
        <v>551</v>
      </c>
      <c r="B11" s="153"/>
      <c r="C11" s="154"/>
      <c r="D11" s="155">
        <v>85118</v>
      </c>
      <c r="E11" s="156"/>
      <c r="F11" s="157">
        <v>80959</v>
      </c>
      <c r="G11" s="158"/>
      <c r="H11" s="159"/>
    </row>
    <row r="12" spans="1:8" x14ac:dyDescent="0.15">
      <c r="A12" s="160"/>
      <c r="B12" s="161"/>
      <c r="C12" s="168"/>
      <c r="D12" s="163">
        <v>36367</v>
      </c>
      <c r="E12" s="164"/>
      <c r="F12" s="165">
        <v>43928</v>
      </c>
      <c r="G12" s="166"/>
      <c r="H12" s="167"/>
    </row>
    <row r="13" spans="1:8" x14ac:dyDescent="0.15">
      <c r="A13" s="148"/>
      <c r="B13" s="153"/>
      <c r="C13" s="169"/>
      <c r="D13" s="170">
        <v>115479</v>
      </c>
      <c r="E13" s="171"/>
      <c r="F13" s="172">
        <v>105323</v>
      </c>
      <c r="G13" s="173"/>
      <c r="H13" s="159"/>
    </row>
    <row r="14" spans="1:8" x14ac:dyDescent="0.15">
      <c r="A14" s="160"/>
      <c r="B14" s="161"/>
      <c r="C14" s="162"/>
      <c r="D14" s="163">
        <v>39391</v>
      </c>
      <c r="E14" s="164"/>
      <c r="F14" s="165">
        <v>52364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3.84</v>
      </c>
      <c r="C19" s="174">
        <f>ROUND(VALUE(SUBSTITUTE(実質収支比率等に係る経年分析!G$48,"▲","-")),2)</f>
        <v>4.47</v>
      </c>
      <c r="D19" s="174">
        <f>ROUND(VALUE(SUBSTITUTE(実質収支比率等に係る経年分析!H$48,"▲","-")),2)</f>
        <v>5.55</v>
      </c>
      <c r="E19" s="174">
        <f>ROUND(VALUE(SUBSTITUTE(実質収支比率等に係る経年分析!I$48,"▲","-")),2)</f>
        <v>5.64</v>
      </c>
      <c r="F19" s="174">
        <f>ROUND(VALUE(SUBSTITUTE(実質収支比率等に係る経年分析!J$48,"▲","-")),2)</f>
        <v>6.75</v>
      </c>
    </row>
    <row r="20" spans="1:11" x14ac:dyDescent="0.15">
      <c r="A20" s="174" t="s">
        <v>57</v>
      </c>
      <c r="B20" s="174">
        <f>ROUND(VALUE(SUBSTITUTE(実質収支比率等に係る経年分析!F$47,"▲","-")),2)</f>
        <v>20.66</v>
      </c>
      <c r="C20" s="174">
        <f>ROUND(VALUE(SUBSTITUTE(実質収支比率等に係る経年分析!G$47,"▲","-")),2)</f>
        <v>19.03</v>
      </c>
      <c r="D20" s="174">
        <f>ROUND(VALUE(SUBSTITUTE(実質収支比率等に係る経年分析!H$47,"▲","-")),2)</f>
        <v>21.08</v>
      </c>
      <c r="E20" s="174">
        <f>ROUND(VALUE(SUBSTITUTE(実質収支比率等に係る経年分析!I$47,"▲","-")),2)</f>
        <v>20.85</v>
      </c>
      <c r="F20" s="174">
        <f>ROUND(VALUE(SUBSTITUTE(実質収支比率等に係る経年分析!J$47,"▲","-")),2)</f>
        <v>20.239999999999998</v>
      </c>
    </row>
    <row r="21" spans="1:11" x14ac:dyDescent="0.15">
      <c r="A21" s="174" t="s">
        <v>58</v>
      </c>
      <c r="B21" s="174">
        <f>IF(ISNUMBER(VALUE(SUBSTITUTE(実質収支比率等に係る経年分析!F$49,"▲","-"))),ROUND(VALUE(SUBSTITUTE(実質収支比率等に係る経年分析!F$49,"▲","-")),2),NA())</f>
        <v>-1.26</v>
      </c>
      <c r="C21" s="174">
        <f>IF(ISNUMBER(VALUE(SUBSTITUTE(実質収支比率等に係る経年分析!G$49,"▲","-"))),ROUND(VALUE(SUBSTITUTE(実質収支比率等に係る経年分析!G$49,"▲","-")),2),NA())</f>
        <v>-3.38</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-1.67</v>
      </c>
      <c r="F21" s="174">
        <f>IF(ISNUMBER(VALUE(SUBSTITUTE(実質収支比率等に係る経年分析!J$49,"▲","-"))),ROUND(VALUE(SUBSTITUTE(実質収支比率等に係る経年分析!J$49,"▲","-")),2),NA())</f>
        <v>-3.33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東北町介護サービス事業特別会計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東北町農業集落排水事業特別会計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東北町後期高齢者医療特別会計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東北町公共下水道事業特別会計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東北町国民健康保険事業特別会計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東北町介護保険特別会計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1.1599999999999999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1.51</v>
      </c>
    </row>
    <row r="35" spans="1:16" x14ac:dyDescent="0.15">
      <c r="A35" s="175" t="str">
        <f>IF(連結実質赤字比率に係る赤字・黒字の構成分析!C$35="",NA(),連結実質赤字比率に係る赤字・黒字の構成分析!C$35)</f>
        <v>東北町上水道事業会計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1194</v>
      </c>
      <c r="E42" s="176"/>
      <c r="F42" s="176"/>
      <c r="G42" s="176">
        <f>'実質公債費比率（分子）の構造'!L$52</f>
        <v>1171</v>
      </c>
      <c r="H42" s="176"/>
      <c r="I42" s="176"/>
      <c r="J42" s="176">
        <f>'実質公債費比率（分子）の構造'!M$52</f>
        <v>1171</v>
      </c>
      <c r="K42" s="176"/>
      <c r="L42" s="176"/>
      <c r="M42" s="176">
        <f>'実質公債費比率（分子）の構造'!N$52</f>
        <v>1187</v>
      </c>
      <c r="N42" s="176"/>
      <c r="O42" s="176"/>
      <c r="P42" s="176">
        <f>'実質公債費比率（分子）の構造'!O$52</f>
        <v>1144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108</v>
      </c>
      <c r="C45" s="176"/>
      <c r="D45" s="176"/>
      <c r="E45" s="176">
        <f>'実質公債費比率（分子）の構造'!L$49</f>
        <v>87</v>
      </c>
      <c r="F45" s="176"/>
      <c r="G45" s="176"/>
      <c r="H45" s="176">
        <f>'実質公債費比率（分子）の構造'!M$49</f>
        <v>99</v>
      </c>
      <c r="I45" s="176"/>
      <c r="J45" s="176"/>
      <c r="K45" s="176">
        <f>'実質公債費比率（分子）の構造'!N$49</f>
        <v>108</v>
      </c>
      <c r="L45" s="176"/>
      <c r="M45" s="176"/>
      <c r="N45" s="176">
        <f>'実質公債費比率（分子）の構造'!O$49</f>
        <v>124</v>
      </c>
      <c r="O45" s="176"/>
      <c r="P45" s="176"/>
    </row>
    <row r="46" spans="1:16" x14ac:dyDescent="0.15">
      <c r="A46" s="176" t="s">
        <v>69</v>
      </c>
      <c r="B46" s="176">
        <f>'実質公債費比率（分子）の構造'!K$48</f>
        <v>398</v>
      </c>
      <c r="C46" s="176"/>
      <c r="D46" s="176"/>
      <c r="E46" s="176">
        <f>'実質公債費比率（分子）の構造'!L$48</f>
        <v>400</v>
      </c>
      <c r="F46" s="176"/>
      <c r="G46" s="176"/>
      <c r="H46" s="176">
        <f>'実質公債費比率（分子）の構造'!M$48</f>
        <v>408</v>
      </c>
      <c r="I46" s="176"/>
      <c r="J46" s="176"/>
      <c r="K46" s="176">
        <f>'実質公債費比率（分子）の構造'!N$48</f>
        <v>373</v>
      </c>
      <c r="L46" s="176"/>
      <c r="M46" s="176"/>
      <c r="N46" s="176">
        <f>'実質公債費比率（分子）の構造'!O$48</f>
        <v>386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1336</v>
      </c>
      <c r="C49" s="176"/>
      <c r="D49" s="176"/>
      <c r="E49" s="176">
        <f>'実質公債費比率（分子）の構造'!L$45</f>
        <v>1328</v>
      </c>
      <c r="F49" s="176"/>
      <c r="G49" s="176"/>
      <c r="H49" s="176">
        <f>'実質公債費比率（分子）の構造'!M$45</f>
        <v>1335</v>
      </c>
      <c r="I49" s="176"/>
      <c r="J49" s="176"/>
      <c r="K49" s="176">
        <f>'実質公債費比率（分子）の構造'!N$45</f>
        <v>1357</v>
      </c>
      <c r="L49" s="176"/>
      <c r="M49" s="176"/>
      <c r="N49" s="176">
        <f>'実質公債費比率（分子）の構造'!O$45</f>
        <v>1348</v>
      </c>
      <c r="O49" s="176"/>
      <c r="P49" s="176"/>
    </row>
    <row r="50" spans="1:16" x14ac:dyDescent="0.15">
      <c r="A50" s="176" t="s">
        <v>73</v>
      </c>
      <c r="B50" s="176" t="e">
        <f>NA()</f>
        <v>#N/A</v>
      </c>
      <c r="C50" s="176">
        <f>IF(ISNUMBER('実質公債費比率（分子）の構造'!K$53),'実質公債費比率（分子）の構造'!K$53,NA())</f>
        <v>649</v>
      </c>
      <c r="D50" s="176" t="e">
        <f>NA()</f>
        <v>#N/A</v>
      </c>
      <c r="E50" s="176" t="e">
        <f>NA()</f>
        <v>#N/A</v>
      </c>
      <c r="F50" s="176">
        <f>IF(ISNUMBER('実質公債費比率（分子）の構造'!L$53),'実質公債費比率（分子）の構造'!L$53,NA())</f>
        <v>645</v>
      </c>
      <c r="G50" s="176" t="e">
        <f>NA()</f>
        <v>#N/A</v>
      </c>
      <c r="H50" s="176" t="e">
        <f>NA()</f>
        <v>#N/A</v>
      </c>
      <c r="I50" s="176">
        <f>IF(ISNUMBER('実質公債費比率（分子）の構造'!M$53),'実質公債費比率（分子）の構造'!M$53,NA())</f>
        <v>671</v>
      </c>
      <c r="J50" s="176" t="e">
        <f>NA()</f>
        <v>#N/A</v>
      </c>
      <c r="K50" s="176" t="e">
        <f>NA()</f>
        <v>#N/A</v>
      </c>
      <c r="L50" s="176">
        <f>IF(ISNUMBER('実質公債費比率（分子）の構造'!N$53),'実質公債費比率（分子）の構造'!N$53,NA())</f>
        <v>651</v>
      </c>
      <c r="M50" s="176" t="e">
        <f>NA()</f>
        <v>#N/A</v>
      </c>
      <c r="N50" s="176" t="e">
        <f>NA()</f>
        <v>#N/A</v>
      </c>
      <c r="O50" s="176">
        <f>IF(ISNUMBER('実質公債費比率（分子）の構造'!O$53),'実質公債費比率（分子）の構造'!O$53,NA())</f>
        <v>714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13039</v>
      </c>
      <c r="E56" s="175"/>
      <c r="F56" s="175"/>
      <c r="G56" s="175">
        <f>'将来負担比率（分子）の構造'!J$52</f>
        <v>12007</v>
      </c>
      <c r="H56" s="175"/>
      <c r="I56" s="175"/>
      <c r="J56" s="175">
        <f>'将来負担比率（分子）の構造'!K$52</f>
        <v>11625</v>
      </c>
      <c r="K56" s="175"/>
      <c r="L56" s="175"/>
      <c r="M56" s="175">
        <f>'将来負担比率（分子）の構造'!L$52</f>
        <v>11102</v>
      </c>
      <c r="N56" s="175"/>
      <c r="O56" s="175"/>
      <c r="P56" s="175">
        <f>'将来負担比率（分子）の構造'!M$52</f>
        <v>10559</v>
      </c>
    </row>
    <row r="57" spans="1:16" x14ac:dyDescent="0.15">
      <c r="A57" s="175" t="s">
        <v>44</v>
      </c>
      <c r="B57" s="175"/>
      <c r="C57" s="175"/>
      <c r="D57" s="175">
        <f>'将来負担比率（分子）の構造'!I$51</f>
        <v>30</v>
      </c>
      <c r="E57" s="175"/>
      <c r="F57" s="175"/>
      <c r="G57" s="175">
        <f>'将来負担比率（分子）の構造'!J$51</f>
        <v>7</v>
      </c>
      <c r="H57" s="175"/>
      <c r="I57" s="175"/>
      <c r="J57" s="175">
        <f>'将来負担比率（分子）の構造'!K$51</f>
        <v>5</v>
      </c>
      <c r="K57" s="175"/>
      <c r="L57" s="175"/>
      <c r="M57" s="175">
        <f>'将来負担比率（分子）の構造'!L$51</f>
        <v>8</v>
      </c>
      <c r="N57" s="175"/>
      <c r="O57" s="175"/>
      <c r="P57" s="175">
        <f>'将来負担比率（分子）の構造'!M$51</f>
        <v>8</v>
      </c>
    </row>
    <row r="58" spans="1:16" x14ac:dyDescent="0.15">
      <c r="A58" s="175" t="s">
        <v>43</v>
      </c>
      <c r="B58" s="175"/>
      <c r="C58" s="175"/>
      <c r="D58" s="175">
        <f>'将来負担比率（分子）の構造'!I$50</f>
        <v>2242</v>
      </c>
      <c r="E58" s="175"/>
      <c r="F58" s="175"/>
      <c r="G58" s="175">
        <f>'将来負担比率（分子）の構造'!J$50</f>
        <v>2126</v>
      </c>
      <c r="H58" s="175"/>
      <c r="I58" s="175"/>
      <c r="J58" s="175">
        <f>'将来負担比率（分子）の構造'!K$50</f>
        <v>2089</v>
      </c>
      <c r="K58" s="175"/>
      <c r="L58" s="175"/>
      <c r="M58" s="175">
        <f>'将来負担比率（分子）の構造'!L$50</f>
        <v>2769</v>
      </c>
      <c r="N58" s="175"/>
      <c r="O58" s="175"/>
      <c r="P58" s="175">
        <f>'将来負担比率（分子）の構造'!M$50</f>
        <v>2866</v>
      </c>
    </row>
    <row r="59" spans="1:16" x14ac:dyDescent="0.15">
      <c r="A59" s="175" t="s">
        <v>41</v>
      </c>
      <c r="B59" s="175">
        <f>'将来負担比率（分子）の構造'!I$49</f>
        <v>7</v>
      </c>
      <c r="C59" s="175"/>
      <c r="D59" s="175"/>
      <c r="E59" s="175">
        <f>'将来負担比率（分子）の構造'!J$49</f>
        <v>6</v>
      </c>
      <c r="F59" s="175"/>
      <c r="G59" s="175"/>
      <c r="H59" s="175">
        <f>'将来負担比率（分子）の構造'!K$49</f>
        <v>0</v>
      </c>
      <c r="I59" s="175"/>
      <c r="J59" s="175"/>
      <c r="K59" s="175">
        <f>'将来負担比率（分子）の構造'!L$49</f>
        <v>16</v>
      </c>
      <c r="L59" s="175"/>
      <c r="M59" s="175"/>
      <c r="N59" s="175">
        <f>'将来負担比率（分子）の構造'!M$49</f>
        <v>26</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1296</v>
      </c>
      <c r="C62" s="175"/>
      <c r="D62" s="175"/>
      <c r="E62" s="175">
        <f>'将来負担比率（分子）の構造'!J$45</f>
        <v>1246</v>
      </c>
      <c r="F62" s="175"/>
      <c r="G62" s="175"/>
      <c r="H62" s="175">
        <f>'将来負担比率（分子）の構造'!K$45</f>
        <v>1120</v>
      </c>
      <c r="I62" s="175"/>
      <c r="J62" s="175"/>
      <c r="K62" s="175">
        <f>'将来負担比率（分子）の構造'!L$45</f>
        <v>1096</v>
      </c>
      <c r="L62" s="175"/>
      <c r="M62" s="175"/>
      <c r="N62" s="175">
        <f>'将来負担比率（分子）の構造'!M$45</f>
        <v>1121</v>
      </c>
      <c r="O62" s="175"/>
      <c r="P62" s="175"/>
    </row>
    <row r="63" spans="1:16" x14ac:dyDescent="0.15">
      <c r="A63" s="175" t="s">
        <v>36</v>
      </c>
      <c r="B63" s="175">
        <f>'将来負担比率（分子）の構造'!I$44</f>
        <v>1093</v>
      </c>
      <c r="C63" s="175"/>
      <c r="D63" s="175"/>
      <c r="E63" s="175">
        <f>'将来負担比率（分子）の構造'!J$44</f>
        <v>1127</v>
      </c>
      <c r="F63" s="175"/>
      <c r="G63" s="175"/>
      <c r="H63" s="175">
        <f>'将来負担比率（分子）の構造'!K$44</f>
        <v>1409</v>
      </c>
      <c r="I63" s="175"/>
      <c r="J63" s="175"/>
      <c r="K63" s="175">
        <f>'将来負担比率（分子）の構造'!L$44</f>
        <v>1378</v>
      </c>
      <c r="L63" s="175"/>
      <c r="M63" s="175"/>
      <c r="N63" s="175">
        <f>'将来負担比率（分子）の構造'!M$44</f>
        <v>1252</v>
      </c>
      <c r="O63" s="175"/>
      <c r="P63" s="175"/>
    </row>
    <row r="64" spans="1:16" x14ac:dyDescent="0.15">
      <c r="A64" s="175" t="s">
        <v>35</v>
      </c>
      <c r="B64" s="175">
        <f>'将来負担比率（分子）の構造'!I$43</f>
        <v>5717</v>
      </c>
      <c r="C64" s="175"/>
      <c r="D64" s="175"/>
      <c r="E64" s="175">
        <f>'将来負担比率（分子）の構造'!J$43</f>
        <v>5743</v>
      </c>
      <c r="F64" s="175"/>
      <c r="G64" s="175"/>
      <c r="H64" s="175">
        <f>'将来負担比率（分子）の構造'!K$43</f>
        <v>5319</v>
      </c>
      <c r="I64" s="175"/>
      <c r="J64" s="175"/>
      <c r="K64" s="175">
        <f>'将来負担比率（分子）の構造'!L$43</f>
        <v>5185</v>
      </c>
      <c r="L64" s="175"/>
      <c r="M64" s="175"/>
      <c r="N64" s="175">
        <f>'将来負担比率（分子）の構造'!M$43</f>
        <v>5004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12935</v>
      </c>
      <c r="C66" s="175"/>
      <c r="D66" s="175"/>
      <c r="E66" s="175">
        <f>'将来負担比率（分子）の構造'!J$41</f>
        <v>12496</v>
      </c>
      <c r="F66" s="175"/>
      <c r="G66" s="175"/>
      <c r="H66" s="175">
        <f>'将来負担比率（分子）の構造'!K$41</f>
        <v>12134</v>
      </c>
      <c r="I66" s="175"/>
      <c r="J66" s="175"/>
      <c r="K66" s="175">
        <f>'将来負担比率（分子）の構造'!L$41</f>
        <v>11618</v>
      </c>
      <c r="L66" s="175"/>
      <c r="M66" s="175"/>
      <c r="N66" s="175">
        <f>'将来負担比率（分子）の構造'!M$41</f>
        <v>10930</v>
      </c>
      <c r="O66" s="175"/>
      <c r="P66" s="175"/>
    </row>
    <row r="67" spans="1:16" x14ac:dyDescent="0.15">
      <c r="A67" s="175" t="s">
        <v>77</v>
      </c>
      <c r="B67" s="175" t="e">
        <f>NA()</f>
        <v>#N/A</v>
      </c>
      <c r="C67" s="175">
        <f>IF(ISNUMBER('将来負担比率（分子）の構造'!I$53), IF('将来負担比率（分子）の構造'!I$53 &lt; 0, 0, '将来負担比率（分子）の構造'!I$53), NA())</f>
        <v>5737</v>
      </c>
      <c r="D67" s="175" t="e">
        <f>NA()</f>
        <v>#N/A</v>
      </c>
      <c r="E67" s="175" t="e">
        <f>NA()</f>
        <v>#N/A</v>
      </c>
      <c r="F67" s="175">
        <f>IF(ISNUMBER('将来負担比率（分子）の構造'!J$53), IF('将来負担比率（分子）の構造'!J$53 &lt; 0, 0, '将来負担比率（分子）の構造'!J$53), NA())</f>
        <v>6478</v>
      </c>
      <c r="G67" s="175" t="e">
        <f>NA()</f>
        <v>#N/A</v>
      </c>
      <c r="H67" s="175" t="e">
        <f>NA()</f>
        <v>#N/A</v>
      </c>
      <c r="I67" s="175">
        <f>IF(ISNUMBER('将来負担比率（分子）の構造'!K$53), IF('将来負担比率（分子）の構造'!K$53 &lt; 0, 0, '将来負担比率（分子）の構造'!K$53), NA())</f>
        <v>6264</v>
      </c>
      <c r="J67" s="175" t="e">
        <f>NA()</f>
        <v>#N/A</v>
      </c>
      <c r="K67" s="175" t="e">
        <f>NA()</f>
        <v>#N/A</v>
      </c>
      <c r="L67" s="175">
        <f>IF(ISNUMBER('将来負担比率（分子）の構造'!L$53), IF('将来負担比率（分子）の構造'!L$53 &lt; 0, 0, '将来負担比率（分子）の構造'!L$53), NA())</f>
        <v>5413</v>
      </c>
      <c r="M67" s="175" t="e">
        <f>NA()</f>
        <v>#N/A</v>
      </c>
      <c r="N67" s="175" t="e">
        <f>NA()</f>
        <v>#N/A</v>
      </c>
      <c r="O67" s="175">
        <f>IF(ISNUMBER('将来負担比率（分子）の構造'!M$53), IF('将来負担比率（分子）の構造'!M$53 &lt; 0, 0, '将来負担比率（分子）の構造'!M$53), NA())</f>
        <v>4899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1437</v>
      </c>
      <c r="C72" s="179">
        <f>基金残高に係る経年分析!G55</f>
        <v>1492</v>
      </c>
      <c r="D72" s="179">
        <f>基金残高に係る経年分析!H55</f>
        <v>1406</v>
      </c>
    </row>
    <row r="73" spans="1:16" x14ac:dyDescent="0.15">
      <c r="A73" s="178" t="s">
        <v>80</v>
      </c>
      <c r="B73" s="179">
        <f>基金残高に係る経年分析!F56</f>
        <v>208</v>
      </c>
      <c r="C73" s="179">
        <f>基金残高に係る経年分析!G56</f>
        <v>485</v>
      </c>
      <c r="D73" s="179">
        <f>基金残高に係る経年分析!H56</f>
        <v>535</v>
      </c>
    </row>
    <row r="74" spans="1:16" x14ac:dyDescent="0.15">
      <c r="A74" s="178" t="s">
        <v>81</v>
      </c>
      <c r="B74" s="179">
        <f>基金残高に係る経年分析!F57</f>
        <v>1018</v>
      </c>
      <c r="C74" s="179">
        <f>基金残高に係る経年分析!G57</f>
        <v>1313</v>
      </c>
      <c r="D74" s="179">
        <f>基金残高に係る経年分析!H57</f>
        <v>1508</v>
      </c>
    </row>
  </sheetData>
  <sheetProtection algorithmName="SHA-512" hashValue="vww2NS1wdl2ZamNWGtm8PJfBPWIS6LrFtStvPjBBBLPxzrnCwK1RgHmV9GTEd5G4AMA5vbORCYNRPp5UN3fN9Q==" saltValue="tZXoVjwCm9Ka6nn6LEj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1808379</v>
      </c>
      <c r="S5" s="613"/>
      <c r="T5" s="613"/>
      <c r="U5" s="613"/>
      <c r="V5" s="613"/>
      <c r="W5" s="613"/>
      <c r="X5" s="613"/>
      <c r="Y5" s="614"/>
      <c r="Z5" s="615">
        <v>13.7</v>
      </c>
      <c r="AA5" s="615"/>
      <c r="AB5" s="615"/>
      <c r="AC5" s="615"/>
      <c r="AD5" s="616">
        <v>1808379</v>
      </c>
      <c r="AE5" s="616"/>
      <c r="AF5" s="616"/>
      <c r="AG5" s="616"/>
      <c r="AH5" s="616"/>
      <c r="AI5" s="616"/>
      <c r="AJ5" s="616"/>
      <c r="AK5" s="616"/>
      <c r="AL5" s="617">
        <v>26.1</v>
      </c>
      <c r="AM5" s="618"/>
      <c r="AN5" s="618"/>
      <c r="AO5" s="619"/>
      <c r="AP5" s="609" t="s">
        <v>235</v>
      </c>
      <c r="AQ5" s="610"/>
      <c r="AR5" s="610"/>
      <c r="AS5" s="610"/>
      <c r="AT5" s="610"/>
      <c r="AU5" s="610"/>
      <c r="AV5" s="610"/>
      <c r="AW5" s="610"/>
      <c r="AX5" s="610"/>
      <c r="AY5" s="610"/>
      <c r="AZ5" s="610"/>
      <c r="BA5" s="610"/>
      <c r="BB5" s="610"/>
      <c r="BC5" s="610"/>
      <c r="BD5" s="610"/>
      <c r="BE5" s="610"/>
      <c r="BF5" s="611"/>
      <c r="BG5" s="623">
        <v>1807220</v>
      </c>
      <c r="BH5" s="624"/>
      <c r="BI5" s="624"/>
      <c r="BJ5" s="624"/>
      <c r="BK5" s="624"/>
      <c r="BL5" s="624"/>
      <c r="BM5" s="624"/>
      <c r="BN5" s="625"/>
      <c r="BO5" s="626">
        <v>99.9</v>
      </c>
      <c r="BP5" s="626"/>
      <c r="BQ5" s="626"/>
      <c r="BR5" s="626"/>
      <c r="BS5" s="627" t="s">
        <v>179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189320</v>
      </c>
      <c r="S6" s="624"/>
      <c r="T6" s="624"/>
      <c r="U6" s="624"/>
      <c r="V6" s="624"/>
      <c r="W6" s="624"/>
      <c r="X6" s="624"/>
      <c r="Y6" s="625"/>
      <c r="Z6" s="626">
        <v>1.4</v>
      </c>
      <c r="AA6" s="626"/>
      <c r="AB6" s="626"/>
      <c r="AC6" s="626"/>
      <c r="AD6" s="627">
        <v>189320</v>
      </c>
      <c r="AE6" s="627"/>
      <c r="AF6" s="627"/>
      <c r="AG6" s="627"/>
      <c r="AH6" s="627"/>
      <c r="AI6" s="627"/>
      <c r="AJ6" s="627"/>
      <c r="AK6" s="627"/>
      <c r="AL6" s="628">
        <v>2.7</v>
      </c>
      <c r="AM6" s="629"/>
      <c r="AN6" s="629"/>
      <c r="AO6" s="630"/>
      <c r="AP6" s="620" t="s">
        <v>240</v>
      </c>
      <c r="AQ6" s="621"/>
      <c r="AR6" s="621"/>
      <c r="AS6" s="621"/>
      <c r="AT6" s="621"/>
      <c r="AU6" s="621"/>
      <c r="AV6" s="621"/>
      <c r="AW6" s="621"/>
      <c r="AX6" s="621"/>
      <c r="AY6" s="621"/>
      <c r="AZ6" s="621"/>
      <c r="BA6" s="621"/>
      <c r="BB6" s="621"/>
      <c r="BC6" s="621"/>
      <c r="BD6" s="621"/>
      <c r="BE6" s="621"/>
      <c r="BF6" s="622"/>
      <c r="BG6" s="623">
        <v>1807220</v>
      </c>
      <c r="BH6" s="624"/>
      <c r="BI6" s="624"/>
      <c r="BJ6" s="624"/>
      <c r="BK6" s="624"/>
      <c r="BL6" s="624"/>
      <c r="BM6" s="624"/>
      <c r="BN6" s="625"/>
      <c r="BO6" s="626">
        <v>99.9</v>
      </c>
      <c r="BP6" s="626"/>
      <c r="BQ6" s="626"/>
      <c r="BR6" s="626"/>
      <c r="BS6" s="627" t="s">
        <v>140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111183</v>
      </c>
      <c r="CS6" s="624"/>
      <c r="CT6" s="624"/>
      <c r="CU6" s="624"/>
      <c r="CV6" s="624"/>
      <c r="CW6" s="624"/>
      <c r="CX6" s="624"/>
      <c r="CY6" s="625"/>
      <c r="CZ6" s="617">
        <v>0.9</v>
      </c>
      <c r="DA6" s="618"/>
      <c r="DB6" s="618"/>
      <c r="DC6" s="634"/>
      <c r="DD6" s="632" t="s">
        <v>140</v>
      </c>
      <c r="DE6" s="624"/>
      <c r="DF6" s="624"/>
      <c r="DG6" s="624"/>
      <c r="DH6" s="624"/>
      <c r="DI6" s="624"/>
      <c r="DJ6" s="624"/>
      <c r="DK6" s="624"/>
      <c r="DL6" s="624"/>
      <c r="DM6" s="624"/>
      <c r="DN6" s="624"/>
      <c r="DO6" s="624"/>
      <c r="DP6" s="625"/>
      <c r="DQ6" s="632">
        <v>111183</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630</v>
      </c>
      <c r="S7" s="624"/>
      <c r="T7" s="624"/>
      <c r="U7" s="624"/>
      <c r="V7" s="624"/>
      <c r="W7" s="624"/>
      <c r="X7" s="624"/>
      <c r="Y7" s="625"/>
      <c r="Z7" s="626">
        <v>0</v>
      </c>
      <c r="AA7" s="626"/>
      <c r="AB7" s="626"/>
      <c r="AC7" s="626"/>
      <c r="AD7" s="627">
        <v>630</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637086</v>
      </c>
      <c r="BH7" s="624"/>
      <c r="BI7" s="624"/>
      <c r="BJ7" s="624"/>
      <c r="BK7" s="624"/>
      <c r="BL7" s="624"/>
      <c r="BM7" s="624"/>
      <c r="BN7" s="625"/>
      <c r="BO7" s="626">
        <v>35.200000000000003</v>
      </c>
      <c r="BP7" s="626"/>
      <c r="BQ7" s="626"/>
      <c r="BR7" s="626"/>
      <c r="BS7" s="627" t="s">
        <v>140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2214564</v>
      </c>
      <c r="CS7" s="624"/>
      <c r="CT7" s="624"/>
      <c r="CU7" s="624"/>
      <c r="CV7" s="624"/>
      <c r="CW7" s="624"/>
      <c r="CX7" s="624"/>
      <c r="CY7" s="625"/>
      <c r="CZ7" s="626">
        <v>17.399999999999999</v>
      </c>
      <c r="DA7" s="626"/>
      <c r="DB7" s="626"/>
      <c r="DC7" s="626"/>
      <c r="DD7" s="632">
        <v>114746</v>
      </c>
      <c r="DE7" s="624"/>
      <c r="DF7" s="624"/>
      <c r="DG7" s="624"/>
      <c r="DH7" s="624"/>
      <c r="DI7" s="624"/>
      <c r="DJ7" s="624"/>
      <c r="DK7" s="624"/>
      <c r="DL7" s="624"/>
      <c r="DM7" s="624"/>
      <c r="DN7" s="624"/>
      <c r="DO7" s="624"/>
      <c r="DP7" s="625"/>
      <c r="DQ7" s="632">
        <v>1943485</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3565</v>
      </c>
      <c r="S8" s="624"/>
      <c r="T8" s="624"/>
      <c r="U8" s="624"/>
      <c r="V8" s="624"/>
      <c r="W8" s="624"/>
      <c r="X8" s="624"/>
      <c r="Y8" s="625"/>
      <c r="Z8" s="626">
        <v>0</v>
      </c>
      <c r="AA8" s="626"/>
      <c r="AB8" s="626"/>
      <c r="AC8" s="626"/>
      <c r="AD8" s="627">
        <v>3565</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27290</v>
      </c>
      <c r="BH8" s="624"/>
      <c r="BI8" s="624"/>
      <c r="BJ8" s="624"/>
      <c r="BK8" s="624"/>
      <c r="BL8" s="624"/>
      <c r="BM8" s="624"/>
      <c r="BN8" s="625"/>
      <c r="BO8" s="626">
        <v>1.5</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3544089</v>
      </c>
      <c r="CS8" s="624"/>
      <c r="CT8" s="624"/>
      <c r="CU8" s="624"/>
      <c r="CV8" s="624"/>
      <c r="CW8" s="624"/>
      <c r="CX8" s="624"/>
      <c r="CY8" s="625"/>
      <c r="CZ8" s="626">
        <v>27.9</v>
      </c>
      <c r="DA8" s="626"/>
      <c r="DB8" s="626"/>
      <c r="DC8" s="626"/>
      <c r="DD8" s="632">
        <v>197798</v>
      </c>
      <c r="DE8" s="624"/>
      <c r="DF8" s="624"/>
      <c r="DG8" s="624"/>
      <c r="DH8" s="624"/>
      <c r="DI8" s="624"/>
      <c r="DJ8" s="624"/>
      <c r="DK8" s="624"/>
      <c r="DL8" s="624"/>
      <c r="DM8" s="624"/>
      <c r="DN8" s="624"/>
      <c r="DO8" s="624"/>
      <c r="DP8" s="625"/>
      <c r="DQ8" s="632">
        <v>1607962</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2381</v>
      </c>
      <c r="S9" s="624"/>
      <c r="T9" s="624"/>
      <c r="U9" s="624"/>
      <c r="V9" s="624"/>
      <c r="W9" s="624"/>
      <c r="X9" s="624"/>
      <c r="Y9" s="625"/>
      <c r="Z9" s="626">
        <v>0</v>
      </c>
      <c r="AA9" s="626"/>
      <c r="AB9" s="626"/>
      <c r="AC9" s="626"/>
      <c r="AD9" s="627">
        <v>2381</v>
      </c>
      <c r="AE9" s="627"/>
      <c r="AF9" s="627"/>
      <c r="AG9" s="627"/>
      <c r="AH9" s="627"/>
      <c r="AI9" s="627"/>
      <c r="AJ9" s="627"/>
      <c r="AK9" s="627"/>
      <c r="AL9" s="628">
        <v>0</v>
      </c>
      <c r="AM9" s="629"/>
      <c r="AN9" s="629"/>
      <c r="AO9" s="630"/>
      <c r="AP9" s="620" t="s">
        <v>250</v>
      </c>
      <c r="AQ9" s="621"/>
      <c r="AR9" s="621"/>
      <c r="AS9" s="621"/>
      <c r="AT9" s="621"/>
      <c r="AU9" s="621"/>
      <c r="AV9" s="621"/>
      <c r="AW9" s="621"/>
      <c r="AX9" s="621"/>
      <c r="AY9" s="621"/>
      <c r="AZ9" s="621"/>
      <c r="BA9" s="621"/>
      <c r="BB9" s="621"/>
      <c r="BC9" s="621"/>
      <c r="BD9" s="621"/>
      <c r="BE9" s="621"/>
      <c r="BF9" s="622"/>
      <c r="BG9" s="623">
        <v>548602</v>
      </c>
      <c r="BH9" s="624"/>
      <c r="BI9" s="624"/>
      <c r="BJ9" s="624"/>
      <c r="BK9" s="624"/>
      <c r="BL9" s="624"/>
      <c r="BM9" s="624"/>
      <c r="BN9" s="625"/>
      <c r="BO9" s="626">
        <v>30.3</v>
      </c>
      <c r="BP9" s="626"/>
      <c r="BQ9" s="626"/>
      <c r="BR9" s="626"/>
      <c r="BS9" s="627" t="s">
        <v>140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1054005</v>
      </c>
      <c r="CS9" s="624"/>
      <c r="CT9" s="624"/>
      <c r="CU9" s="624"/>
      <c r="CV9" s="624"/>
      <c r="CW9" s="624"/>
      <c r="CX9" s="624"/>
      <c r="CY9" s="625"/>
      <c r="CZ9" s="626">
        <v>8.3000000000000007</v>
      </c>
      <c r="DA9" s="626"/>
      <c r="DB9" s="626"/>
      <c r="DC9" s="626"/>
      <c r="DD9" s="632">
        <v>27775</v>
      </c>
      <c r="DE9" s="624"/>
      <c r="DF9" s="624"/>
      <c r="DG9" s="624"/>
      <c r="DH9" s="624"/>
      <c r="DI9" s="624"/>
      <c r="DJ9" s="624"/>
      <c r="DK9" s="624"/>
      <c r="DL9" s="624"/>
      <c r="DM9" s="624"/>
      <c r="DN9" s="624"/>
      <c r="DO9" s="624"/>
      <c r="DP9" s="625"/>
      <c r="DQ9" s="632">
        <v>831305</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179</v>
      </c>
      <c r="AA10" s="626"/>
      <c r="AB10" s="626"/>
      <c r="AC10" s="626"/>
      <c r="AD10" s="627" t="s">
        <v>140</v>
      </c>
      <c r="AE10" s="627"/>
      <c r="AF10" s="627"/>
      <c r="AG10" s="627"/>
      <c r="AH10" s="627"/>
      <c r="AI10" s="627"/>
      <c r="AJ10" s="627"/>
      <c r="AK10" s="627"/>
      <c r="AL10" s="628" t="s">
        <v>140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33625</v>
      </c>
      <c r="BH10" s="624"/>
      <c r="BI10" s="624"/>
      <c r="BJ10" s="624"/>
      <c r="BK10" s="624"/>
      <c r="BL10" s="624"/>
      <c r="BM10" s="624"/>
      <c r="BN10" s="625"/>
      <c r="BO10" s="626">
        <v>1.9</v>
      </c>
      <c r="BP10" s="626"/>
      <c r="BQ10" s="626"/>
      <c r="BR10" s="626"/>
      <c r="BS10" s="627" t="s">
        <v>140</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500</v>
      </c>
      <c r="CS10" s="624"/>
      <c r="CT10" s="624"/>
      <c r="CU10" s="624"/>
      <c r="CV10" s="624"/>
      <c r="CW10" s="624"/>
      <c r="CX10" s="624"/>
      <c r="CY10" s="625"/>
      <c r="CZ10" s="626">
        <v>0</v>
      </c>
      <c r="DA10" s="626"/>
      <c r="DB10" s="626"/>
      <c r="DC10" s="626"/>
      <c r="DD10" s="632" t="s">
        <v>140</v>
      </c>
      <c r="DE10" s="624"/>
      <c r="DF10" s="624"/>
      <c r="DG10" s="624"/>
      <c r="DH10" s="624"/>
      <c r="DI10" s="624"/>
      <c r="DJ10" s="624"/>
      <c r="DK10" s="624"/>
      <c r="DL10" s="624"/>
      <c r="DM10" s="624"/>
      <c r="DN10" s="624"/>
      <c r="DO10" s="624"/>
      <c r="DP10" s="625"/>
      <c r="DQ10" s="632">
        <v>500</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396393</v>
      </c>
      <c r="S11" s="624"/>
      <c r="T11" s="624"/>
      <c r="U11" s="624"/>
      <c r="V11" s="624"/>
      <c r="W11" s="624"/>
      <c r="X11" s="624"/>
      <c r="Y11" s="625"/>
      <c r="Z11" s="628">
        <v>3</v>
      </c>
      <c r="AA11" s="629"/>
      <c r="AB11" s="629"/>
      <c r="AC11" s="635"/>
      <c r="AD11" s="632">
        <v>396393</v>
      </c>
      <c r="AE11" s="624"/>
      <c r="AF11" s="624"/>
      <c r="AG11" s="624"/>
      <c r="AH11" s="624"/>
      <c r="AI11" s="624"/>
      <c r="AJ11" s="624"/>
      <c r="AK11" s="625"/>
      <c r="AL11" s="628">
        <v>5.7</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27569</v>
      </c>
      <c r="BH11" s="624"/>
      <c r="BI11" s="624"/>
      <c r="BJ11" s="624"/>
      <c r="BK11" s="624"/>
      <c r="BL11" s="624"/>
      <c r="BM11" s="624"/>
      <c r="BN11" s="625"/>
      <c r="BO11" s="626">
        <v>1.5</v>
      </c>
      <c r="BP11" s="626"/>
      <c r="BQ11" s="626"/>
      <c r="BR11" s="626"/>
      <c r="BS11" s="627" t="s">
        <v>140</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729284</v>
      </c>
      <c r="CS11" s="624"/>
      <c r="CT11" s="624"/>
      <c r="CU11" s="624"/>
      <c r="CV11" s="624"/>
      <c r="CW11" s="624"/>
      <c r="CX11" s="624"/>
      <c r="CY11" s="625"/>
      <c r="CZ11" s="626">
        <v>5.7</v>
      </c>
      <c r="DA11" s="626"/>
      <c r="DB11" s="626"/>
      <c r="DC11" s="626"/>
      <c r="DD11" s="632">
        <v>123622</v>
      </c>
      <c r="DE11" s="624"/>
      <c r="DF11" s="624"/>
      <c r="DG11" s="624"/>
      <c r="DH11" s="624"/>
      <c r="DI11" s="624"/>
      <c r="DJ11" s="624"/>
      <c r="DK11" s="624"/>
      <c r="DL11" s="624"/>
      <c r="DM11" s="624"/>
      <c r="DN11" s="624"/>
      <c r="DO11" s="624"/>
      <c r="DP11" s="625"/>
      <c r="DQ11" s="632">
        <v>405718</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140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929579</v>
      </c>
      <c r="BH12" s="624"/>
      <c r="BI12" s="624"/>
      <c r="BJ12" s="624"/>
      <c r="BK12" s="624"/>
      <c r="BL12" s="624"/>
      <c r="BM12" s="624"/>
      <c r="BN12" s="625"/>
      <c r="BO12" s="626">
        <v>51.4</v>
      </c>
      <c r="BP12" s="626"/>
      <c r="BQ12" s="626"/>
      <c r="BR12" s="626"/>
      <c r="BS12" s="627" t="s">
        <v>179</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200706</v>
      </c>
      <c r="CS12" s="624"/>
      <c r="CT12" s="624"/>
      <c r="CU12" s="624"/>
      <c r="CV12" s="624"/>
      <c r="CW12" s="624"/>
      <c r="CX12" s="624"/>
      <c r="CY12" s="625"/>
      <c r="CZ12" s="626">
        <v>1.6</v>
      </c>
      <c r="DA12" s="626"/>
      <c r="DB12" s="626"/>
      <c r="DC12" s="626"/>
      <c r="DD12" s="632">
        <v>13880</v>
      </c>
      <c r="DE12" s="624"/>
      <c r="DF12" s="624"/>
      <c r="DG12" s="624"/>
      <c r="DH12" s="624"/>
      <c r="DI12" s="624"/>
      <c r="DJ12" s="624"/>
      <c r="DK12" s="624"/>
      <c r="DL12" s="624"/>
      <c r="DM12" s="624"/>
      <c r="DN12" s="624"/>
      <c r="DO12" s="624"/>
      <c r="DP12" s="625"/>
      <c r="DQ12" s="632">
        <v>124991</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179</v>
      </c>
      <c r="AA13" s="626"/>
      <c r="AB13" s="626"/>
      <c r="AC13" s="626"/>
      <c r="AD13" s="627" t="s">
        <v>140</v>
      </c>
      <c r="AE13" s="627"/>
      <c r="AF13" s="627"/>
      <c r="AG13" s="627"/>
      <c r="AH13" s="627"/>
      <c r="AI13" s="627"/>
      <c r="AJ13" s="627"/>
      <c r="AK13" s="627"/>
      <c r="AL13" s="628" t="s">
        <v>140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907684</v>
      </c>
      <c r="BH13" s="624"/>
      <c r="BI13" s="624"/>
      <c r="BJ13" s="624"/>
      <c r="BK13" s="624"/>
      <c r="BL13" s="624"/>
      <c r="BM13" s="624"/>
      <c r="BN13" s="625"/>
      <c r="BO13" s="626">
        <v>50.2</v>
      </c>
      <c r="BP13" s="626"/>
      <c r="BQ13" s="626"/>
      <c r="BR13" s="626"/>
      <c r="BS13" s="627" t="s">
        <v>140</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1827097</v>
      </c>
      <c r="CS13" s="624"/>
      <c r="CT13" s="624"/>
      <c r="CU13" s="624"/>
      <c r="CV13" s="624"/>
      <c r="CW13" s="624"/>
      <c r="CX13" s="624"/>
      <c r="CY13" s="625"/>
      <c r="CZ13" s="626">
        <v>14.4</v>
      </c>
      <c r="DA13" s="626"/>
      <c r="DB13" s="626"/>
      <c r="DC13" s="626"/>
      <c r="DD13" s="632">
        <v>876965</v>
      </c>
      <c r="DE13" s="624"/>
      <c r="DF13" s="624"/>
      <c r="DG13" s="624"/>
      <c r="DH13" s="624"/>
      <c r="DI13" s="624"/>
      <c r="DJ13" s="624"/>
      <c r="DK13" s="624"/>
      <c r="DL13" s="624"/>
      <c r="DM13" s="624"/>
      <c r="DN13" s="624"/>
      <c r="DO13" s="624"/>
      <c r="DP13" s="625"/>
      <c r="DQ13" s="632">
        <v>1003181</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794</v>
      </c>
      <c r="S14" s="624"/>
      <c r="T14" s="624"/>
      <c r="U14" s="624"/>
      <c r="V14" s="624"/>
      <c r="W14" s="624"/>
      <c r="X14" s="624"/>
      <c r="Y14" s="625"/>
      <c r="Z14" s="626">
        <v>0</v>
      </c>
      <c r="AA14" s="626"/>
      <c r="AB14" s="626"/>
      <c r="AC14" s="626"/>
      <c r="AD14" s="627">
        <v>794</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71167</v>
      </c>
      <c r="BH14" s="624"/>
      <c r="BI14" s="624"/>
      <c r="BJ14" s="624"/>
      <c r="BK14" s="624"/>
      <c r="BL14" s="624"/>
      <c r="BM14" s="624"/>
      <c r="BN14" s="625"/>
      <c r="BO14" s="626">
        <v>3.9</v>
      </c>
      <c r="BP14" s="626"/>
      <c r="BQ14" s="626"/>
      <c r="BR14" s="626"/>
      <c r="BS14" s="627" t="s">
        <v>179</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441961</v>
      </c>
      <c r="CS14" s="624"/>
      <c r="CT14" s="624"/>
      <c r="CU14" s="624"/>
      <c r="CV14" s="624"/>
      <c r="CW14" s="624"/>
      <c r="CX14" s="624"/>
      <c r="CY14" s="625"/>
      <c r="CZ14" s="626">
        <v>3.5</v>
      </c>
      <c r="DA14" s="626"/>
      <c r="DB14" s="626"/>
      <c r="DC14" s="626"/>
      <c r="DD14" s="632">
        <v>883</v>
      </c>
      <c r="DE14" s="624"/>
      <c r="DF14" s="624"/>
      <c r="DG14" s="624"/>
      <c r="DH14" s="624"/>
      <c r="DI14" s="624"/>
      <c r="DJ14" s="624"/>
      <c r="DK14" s="624"/>
      <c r="DL14" s="624"/>
      <c r="DM14" s="624"/>
      <c r="DN14" s="624"/>
      <c r="DO14" s="624"/>
      <c r="DP14" s="625"/>
      <c r="DQ14" s="632">
        <v>420604</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179</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169388</v>
      </c>
      <c r="BH15" s="624"/>
      <c r="BI15" s="624"/>
      <c r="BJ15" s="624"/>
      <c r="BK15" s="624"/>
      <c r="BL15" s="624"/>
      <c r="BM15" s="624"/>
      <c r="BN15" s="625"/>
      <c r="BO15" s="626">
        <v>9.4</v>
      </c>
      <c r="BP15" s="626"/>
      <c r="BQ15" s="626"/>
      <c r="BR15" s="626"/>
      <c r="BS15" s="627" t="s">
        <v>140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1221281</v>
      </c>
      <c r="CS15" s="624"/>
      <c r="CT15" s="624"/>
      <c r="CU15" s="624"/>
      <c r="CV15" s="624"/>
      <c r="CW15" s="624"/>
      <c r="CX15" s="624"/>
      <c r="CY15" s="625"/>
      <c r="CZ15" s="626">
        <v>9.6</v>
      </c>
      <c r="DA15" s="626"/>
      <c r="DB15" s="626"/>
      <c r="DC15" s="626"/>
      <c r="DD15" s="632">
        <v>59417</v>
      </c>
      <c r="DE15" s="624"/>
      <c r="DF15" s="624"/>
      <c r="DG15" s="624"/>
      <c r="DH15" s="624"/>
      <c r="DI15" s="624"/>
      <c r="DJ15" s="624"/>
      <c r="DK15" s="624"/>
      <c r="DL15" s="624"/>
      <c r="DM15" s="624"/>
      <c r="DN15" s="624"/>
      <c r="DO15" s="624"/>
      <c r="DP15" s="625"/>
      <c r="DQ15" s="632">
        <v>1044310</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13946</v>
      </c>
      <c r="S16" s="624"/>
      <c r="T16" s="624"/>
      <c r="U16" s="624"/>
      <c r="V16" s="624"/>
      <c r="W16" s="624"/>
      <c r="X16" s="624"/>
      <c r="Y16" s="625"/>
      <c r="Z16" s="626">
        <v>0.1</v>
      </c>
      <c r="AA16" s="626"/>
      <c r="AB16" s="626"/>
      <c r="AC16" s="626"/>
      <c r="AD16" s="627">
        <v>13946</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179</v>
      </c>
      <c r="BP16" s="626"/>
      <c r="BQ16" s="626"/>
      <c r="BR16" s="626"/>
      <c r="BS16" s="627" t="s">
        <v>140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20604</v>
      </c>
      <c r="CS16" s="624"/>
      <c r="CT16" s="624"/>
      <c r="CU16" s="624"/>
      <c r="CV16" s="624"/>
      <c r="CW16" s="624"/>
      <c r="CX16" s="624"/>
      <c r="CY16" s="625"/>
      <c r="CZ16" s="626">
        <v>0.2</v>
      </c>
      <c r="DA16" s="626"/>
      <c r="DB16" s="626"/>
      <c r="DC16" s="626"/>
      <c r="DD16" s="632" t="s">
        <v>140</v>
      </c>
      <c r="DE16" s="624"/>
      <c r="DF16" s="624"/>
      <c r="DG16" s="624"/>
      <c r="DH16" s="624"/>
      <c r="DI16" s="624"/>
      <c r="DJ16" s="624"/>
      <c r="DK16" s="624"/>
      <c r="DL16" s="624"/>
      <c r="DM16" s="624"/>
      <c r="DN16" s="624"/>
      <c r="DO16" s="624"/>
      <c r="DP16" s="625"/>
      <c r="DQ16" s="632">
        <v>9988</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18563</v>
      </c>
      <c r="S17" s="624"/>
      <c r="T17" s="624"/>
      <c r="U17" s="624"/>
      <c r="V17" s="624"/>
      <c r="W17" s="624"/>
      <c r="X17" s="624"/>
      <c r="Y17" s="625"/>
      <c r="Z17" s="626">
        <v>0.1</v>
      </c>
      <c r="AA17" s="626"/>
      <c r="AB17" s="626"/>
      <c r="AC17" s="626"/>
      <c r="AD17" s="627">
        <v>18563</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1348225</v>
      </c>
      <c r="CS17" s="624"/>
      <c r="CT17" s="624"/>
      <c r="CU17" s="624"/>
      <c r="CV17" s="624"/>
      <c r="CW17" s="624"/>
      <c r="CX17" s="624"/>
      <c r="CY17" s="625"/>
      <c r="CZ17" s="626">
        <v>10.6</v>
      </c>
      <c r="DA17" s="626"/>
      <c r="DB17" s="626"/>
      <c r="DC17" s="626"/>
      <c r="DD17" s="632" t="s">
        <v>140</v>
      </c>
      <c r="DE17" s="624"/>
      <c r="DF17" s="624"/>
      <c r="DG17" s="624"/>
      <c r="DH17" s="624"/>
      <c r="DI17" s="624"/>
      <c r="DJ17" s="624"/>
      <c r="DK17" s="624"/>
      <c r="DL17" s="624"/>
      <c r="DM17" s="624"/>
      <c r="DN17" s="624"/>
      <c r="DO17" s="624"/>
      <c r="DP17" s="625"/>
      <c r="DQ17" s="632">
        <v>1345340</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9273</v>
      </c>
      <c r="S18" s="624"/>
      <c r="T18" s="624"/>
      <c r="U18" s="624"/>
      <c r="V18" s="624"/>
      <c r="W18" s="624"/>
      <c r="X18" s="624"/>
      <c r="Y18" s="625"/>
      <c r="Z18" s="626">
        <v>0.1</v>
      </c>
      <c r="AA18" s="626"/>
      <c r="AB18" s="626"/>
      <c r="AC18" s="626"/>
      <c r="AD18" s="627">
        <v>9273</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140</v>
      </c>
      <c r="BP18" s="626"/>
      <c r="BQ18" s="626"/>
      <c r="BR18" s="626"/>
      <c r="BS18" s="627" t="s">
        <v>247</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279</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9273</v>
      </c>
      <c r="S19" s="624"/>
      <c r="T19" s="624"/>
      <c r="U19" s="624"/>
      <c r="V19" s="624"/>
      <c r="W19" s="624"/>
      <c r="X19" s="624"/>
      <c r="Y19" s="625"/>
      <c r="Z19" s="626">
        <v>0.1</v>
      </c>
      <c r="AA19" s="626"/>
      <c r="AB19" s="626"/>
      <c r="AC19" s="626"/>
      <c r="AD19" s="627">
        <v>9273</v>
      </c>
      <c r="AE19" s="627"/>
      <c r="AF19" s="627"/>
      <c r="AG19" s="627"/>
      <c r="AH19" s="627"/>
      <c r="AI19" s="627"/>
      <c r="AJ19" s="627"/>
      <c r="AK19" s="627"/>
      <c r="AL19" s="628">
        <v>0.1</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1159</v>
      </c>
      <c r="BH19" s="624"/>
      <c r="BI19" s="624"/>
      <c r="BJ19" s="624"/>
      <c r="BK19" s="624"/>
      <c r="BL19" s="624"/>
      <c r="BM19" s="624"/>
      <c r="BN19" s="625"/>
      <c r="BO19" s="626">
        <v>0.1</v>
      </c>
      <c r="BP19" s="626"/>
      <c r="BQ19" s="626"/>
      <c r="BR19" s="626"/>
      <c r="BS19" s="627" t="s">
        <v>140</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t="s">
        <v>179</v>
      </c>
      <c r="S20" s="624"/>
      <c r="T20" s="624"/>
      <c r="U20" s="624"/>
      <c r="V20" s="624"/>
      <c r="W20" s="624"/>
      <c r="X20" s="624"/>
      <c r="Y20" s="625"/>
      <c r="Z20" s="626" t="s">
        <v>140</v>
      </c>
      <c r="AA20" s="626"/>
      <c r="AB20" s="626"/>
      <c r="AC20" s="626"/>
      <c r="AD20" s="627" t="s">
        <v>140</v>
      </c>
      <c r="AE20" s="627"/>
      <c r="AF20" s="627"/>
      <c r="AG20" s="627"/>
      <c r="AH20" s="627"/>
      <c r="AI20" s="627"/>
      <c r="AJ20" s="627"/>
      <c r="AK20" s="627"/>
      <c r="AL20" s="628" t="s">
        <v>140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1159</v>
      </c>
      <c r="BH20" s="624"/>
      <c r="BI20" s="624"/>
      <c r="BJ20" s="624"/>
      <c r="BK20" s="624"/>
      <c r="BL20" s="624"/>
      <c r="BM20" s="624"/>
      <c r="BN20" s="625"/>
      <c r="BO20" s="626">
        <v>0.1</v>
      </c>
      <c r="BP20" s="626"/>
      <c r="BQ20" s="626"/>
      <c r="BR20" s="626"/>
      <c r="BS20" s="627" t="s">
        <v>140</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12713499</v>
      </c>
      <c r="CS20" s="624"/>
      <c r="CT20" s="624"/>
      <c r="CU20" s="624"/>
      <c r="CV20" s="624"/>
      <c r="CW20" s="624"/>
      <c r="CX20" s="624"/>
      <c r="CY20" s="625"/>
      <c r="CZ20" s="626">
        <v>100</v>
      </c>
      <c r="DA20" s="626"/>
      <c r="DB20" s="626"/>
      <c r="DC20" s="626"/>
      <c r="DD20" s="632">
        <v>1415086</v>
      </c>
      <c r="DE20" s="624"/>
      <c r="DF20" s="624"/>
      <c r="DG20" s="624"/>
      <c r="DH20" s="624"/>
      <c r="DI20" s="624"/>
      <c r="DJ20" s="624"/>
      <c r="DK20" s="624"/>
      <c r="DL20" s="624"/>
      <c r="DM20" s="624"/>
      <c r="DN20" s="624"/>
      <c r="DO20" s="624"/>
      <c r="DP20" s="625"/>
      <c r="DQ20" s="632">
        <v>8848567</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4835251</v>
      </c>
      <c r="S21" s="624"/>
      <c r="T21" s="624"/>
      <c r="U21" s="624"/>
      <c r="V21" s="624"/>
      <c r="W21" s="624"/>
      <c r="X21" s="624"/>
      <c r="Y21" s="625"/>
      <c r="Z21" s="626">
        <v>36.6</v>
      </c>
      <c r="AA21" s="626"/>
      <c r="AB21" s="626"/>
      <c r="AC21" s="626"/>
      <c r="AD21" s="627">
        <v>4445219</v>
      </c>
      <c r="AE21" s="627"/>
      <c r="AF21" s="627"/>
      <c r="AG21" s="627"/>
      <c r="AH21" s="627"/>
      <c r="AI21" s="627"/>
      <c r="AJ21" s="627"/>
      <c r="AK21" s="627"/>
      <c r="AL21" s="628">
        <v>64.099999999999994</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1159</v>
      </c>
      <c r="BH21" s="624"/>
      <c r="BI21" s="624"/>
      <c r="BJ21" s="624"/>
      <c r="BK21" s="624"/>
      <c r="BL21" s="624"/>
      <c r="BM21" s="624"/>
      <c r="BN21" s="625"/>
      <c r="BO21" s="626">
        <v>0.1</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4445219</v>
      </c>
      <c r="S22" s="624"/>
      <c r="T22" s="624"/>
      <c r="U22" s="624"/>
      <c r="V22" s="624"/>
      <c r="W22" s="624"/>
      <c r="X22" s="624"/>
      <c r="Y22" s="625"/>
      <c r="Z22" s="626">
        <v>33.6</v>
      </c>
      <c r="AA22" s="626"/>
      <c r="AB22" s="626"/>
      <c r="AC22" s="626"/>
      <c r="AD22" s="627">
        <v>4445219</v>
      </c>
      <c r="AE22" s="627"/>
      <c r="AF22" s="627"/>
      <c r="AG22" s="627"/>
      <c r="AH22" s="627"/>
      <c r="AI22" s="627"/>
      <c r="AJ22" s="627"/>
      <c r="AK22" s="627"/>
      <c r="AL22" s="628">
        <v>64.099999999999994</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279</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390028</v>
      </c>
      <c r="S23" s="624"/>
      <c r="T23" s="624"/>
      <c r="U23" s="624"/>
      <c r="V23" s="624"/>
      <c r="W23" s="624"/>
      <c r="X23" s="624"/>
      <c r="Y23" s="625"/>
      <c r="Z23" s="626">
        <v>3</v>
      </c>
      <c r="AA23" s="626"/>
      <c r="AB23" s="626"/>
      <c r="AC23" s="626"/>
      <c r="AD23" s="627" t="s">
        <v>140</v>
      </c>
      <c r="AE23" s="627"/>
      <c r="AF23" s="627"/>
      <c r="AG23" s="627"/>
      <c r="AH23" s="627"/>
      <c r="AI23" s="627"/>
      <c r="AJ23" s="627"/>
      <c r="AK23" s="627"/>
      <c r="AL23" s="628" t="s">
        <v>140</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140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v>4</v>
      </c>
      <c r="S24" s="624"/>
      <c r="T24" s="624"/>
      <c r="U24" s="624"/>
      <c r="V24" s="624"/>
      <c r="W24" s="624"/>
      <c r="X24" s="624"/>
      <c r="Y24" s="625"/>
      <c r="Z24" s="626">
        <v>0</v>
      </c>
      <c r="AA24" s="626"/>
      <c r="AB24" s="626"/>
      <c r="AC24" s="626"/>
      <c r="AD24" s="627" t="s">
        <v>179</v>
      </c>
      <c r="AE24" s="627"/>
      <c r="AF24" s="627"/>
      <c r="AG24" s="627"/>
      <c r="AH24" s="627"/>
      <c r="AI24" s="627"/>
      <c r="AJ24" s="627"/>
      <c r="AK24" s="627"/>
      <c r="AL24" s="628" t="s">
        <v>140</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4857089</v>
      </c>
      <c r="CS24" s="613"/>
      <c r="CT24" s="613"/>
      <c r="CU24" s="613"/>
      <c r="CV24" s="613"/>
      <c r="CW24" s="613"/>
      <c r="CX24" s="613"/>
      <c r="CY24" s="614"/>
      <c r="CZ24" s="617">
        <v>38.200000000000003</v>
      </c>
      <c r="DA24" s="618"/>
      <c r="DB24" s="618"/>
      <c r="DC24" s="634"/>
      <c r="DD24" s="657">
        <v>3288768</v>
      </c>
      <c r="DE24" s="613"/>
      <c r="DF24" s="613"/>
      <c r="DG24" s="613"/>
      <c r="DH24" s="613"/>
      <c r="DI24" s="613"/>
      <c r="DJ24" s="613"/>
      <c r="DK24" s="614"/>
      <c r="DL24" s="657">
        <v>3197862</v>
      </c>
      <c r="DM24" s="613"/>
      <c r="DN24" s="613"/>
      <c r="DO24" s="613"/>
      <c r="DP24" s="613"/>
      <c r="DQ24" s="613"/>
      <c r="DR24" s="613"/>
      <c r="DS24" s="613"/>
      <c r="DT24" s="613"/>
      <c r="DU24" s="613"/>
      <c r="DV24" s="614"/>
      <c r="DW24" s="617">
        <v>45.7</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7278495</v>
      </c>
      <c r="S25" s="624"/>
      <c r="T25" s="624"/>
      <c r="U25" s="624"/>
      <c r="V25" s="624"/>
      <c r="W25" s="624"/>
      <c r="X25" s="624"/>
      <c r="Y25" s="625"/>
      <c r="Z25" s="626">
        <v>55.1</v>
      </c>
      <c r="AA25" s="626"/>
      <c r="AB25" s="626"/>
      <c r="AC25" s="626"/>
      <c r="AD25" s="627">
        <v>6888463</v>
      </c>
      <c r="AE25" s="627"/>
      <c r="AF25" s="627"/>
      <c r="AG25" s="627"/>
      <c r="AH25" s="627"/>
      <c r="AI25" s="627"/>
      <c r="AJ25" s="627"/>
      <c r="AK25" s="627"/>
      <c r="AL25" s="628">
        <v>99.4</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1406005</v>
      </c>
      <c r="CS25" s="653"/>
      <c r="CT25" s="653"/>
      <c r="CU25" s="653"/>
      <c r="CV25" s="653"/>
      <c r="CW25" s="653"/>
      <c r="CX25" s="653"/>
      <c r="CY25" s="654"/>
      <c r="CZ25" s="628">
        <v>11.1</v>
      </c>
      <c r="DA25" s="655"/>
      <c r="DB25" s="655"/>
      <c r="DC25" s="658"/>
      <c r="DD25" s="632">
        <v>1351545</v>
      </c>
      <c r="DE25" s="653"/>
      <c r="DF25" s="653"/>
      <c r="DG25" s="653"/>
      <c r="DH25" s="653"/>
      <c r="DI25" s="653"/>
      <c r="DJ25" s="653"/>
      <c r="DK25" s="654"/>
      <c r="DL25" s="632">
        <v>1316900</v>
      </c>
      <c r="DM25" s="653"/>
      <c r="DN25" s="653"/>
      <c r="DO25" s="653"/>
      <c r="DP25" s="653"/>
      <c r="DQ25" s="653"/>
      <c r="DR25" s="653"/>
      <c r="DS25" s="653"/>
      <c r="DT25" s="653"/>
      <c r="DU25" s="653"/>
      <c r="DV25" s="654"/>
      <c r="DW25" s="628">
        <v>18.8</v>
      </c>
      <c r="DX25" s="655"/>
      <c r="DY25" s="655"/>
      <c r="DZ25" s="655"/>
      <c r="EA25" s="655"/>
      <c r="EB25" s="655"/>
      <c r="EC25" s="656"/>
    </row>
    <row r="26" spans="2:133" ht="11.25" customHeight="1" x14ac:dyDescent="0.15">
      <c r="B26" s="620" t="s">
        <v>304</v>
      </c>
      <c r="C26" s="621"/>
      <c r="D26" s="621"/>
      <c r="E26" s="621"/>
      <c r="F26" s="621"/>
      <c r="G26" s="621"/>
      <c r="H26" s="621"/>
      <c r="I26" s="621"/>
      <c r="J26" s="621"/>
      <c r="K26" s="621"/>
      <c r="L26" s="621"/>
      <c r="M26" s="621"/>
      <c r="N26" s="621"/>
      <c r="O26" s="621"/>
      <c r="P26" s="621"/>
      <c r="Q26" s="622"/>
      <c r="R26" s="623">
        <v>2269</v>
      </c>
      <c r="S26" s="624"/>
      <c r="T26" s="624"/>
      <c r="U26" s="624"/>
      <c r="V26" s="624"/>
      <c r="W26" s="624"/>
      <c r="X26" s="624"/>
      <c r="Y26" s="625"/>
      <c r="Z26" s="626">
        <v>0</v>
      </c>
      <c r="AA26" s="626"/>
      <c r="AB26" s="626"/>
      <c r="AC26" s="626"/>
      <c r="AD26" s="627">
        <v>2269</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279</v>
      </c>
      <c r="BH26" s="624"/>
      <c r="BI26" s="624"/>
      <c r="BJ26" s="624"/>
      <c r="BK26" s="624"/>
      <c r="BL26" s="624"/>
      <c r="BM26" s="624"/>
      <c r="BN26" s="625"/>
      <c r="BO26" s="626" t="s">
        <v>179</v>
      </c>
      <c r="BP26" s="626"/>
      <c r="BQ26" s="626"/>
      <c r="BR26" s="626"/>
      <c r="BS26" s="627" t="s">
        <v>140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856410</v>
      </c>
      <c r="CS26" s="624"/>
      <c r="CT26" s="624"/>
      <c r="CU26" s="624"/>
      <c r="CV26" s="624"/>
      <c r="CW26" s="624"/>
      <c r="CX26" s="624"/>
      <c r="CY26" s="625"/>
      <c r="CZ26" s="628">
        <v>6.7</v>
      </c>
      <c r="DA26" s="655"/>
      <c r="DB26" s="655"/>
      <c r="DC26" s="658"/>
      <c r="DD26" s="632">
        <v>835766</v>
      </c>
      <c r="DE26" s="624"/>
      <c r="DF26" s="624"/>
      <c r="DG26" s="624"/>
      <c r="DH26" s="624"/>
      <c r="DI26" s="624"/>
      <c r="DJ26" s="624"/>
      <c r="DK26" s="625"/>
      <c r="DL26" s="632" t="s">
        <v>179</v>
      </c>
      <c r="DM26" s="624"/>
      <c r="DN26" s="624"/>
      <c r="DO26" s="624"/>
      <c r="DP26" s="624"/>
      <c r="DQ26" s="624"/>
      <c r="DR26" s="624"/>
      <c r="DS26" s="624"/>
      <c r="DT26" s="624"/>
      <c r="DU26" s="624"/>
      <c r="DV26" s="625"/>
      <c r="DW26" s="628" t="s">
        <v>140</v>
      </c>
      <c r="DX26" s="655"/>
      <c r="DY26" s="655"/>
      <c r="DZ26" s="655"/>
      <c r="EA26" s="655"/>
      <c r="EB26" s="655"/>
      <c r="EC26" s="656"/>
    </row>
    <row r="27" spans="2:133" ht="11.25" customHeight="1" x14ac:dyDescent="0.15">
      <c r="B27" s="620" t="s">
        <v>307</v>
      </c>
      <c r="C27" s="621"/>
      <c r="D27" s="621"/>
      <c r="E27" s="621"/>
      <c r="F27" s="621"/>
      <c r="G27" s="621"/>
      <c r="H27" s="621"/>
      <c r="I27" s="621"/>
      <c r="J27" s="621"/>
      <c r="K27" s="621"/>
      <c r="L27" s="621"/>
      <c r="M27" s="621"/>
      <c r="N27" s="621"/>
      <c r="O27" s="621"/>
      <c r="P27" s="621"/>
      <c r="Q27" s="622"/>
      <c r="R27" s="623">
        <v>18881</v>
      </c>
      <c r="S27" s="624"/>
      <c r="T27" s="624"/>
      <c r="U27" s="624"/>
      <c r="V27" s="624"/>
      <c r="W27" s="624"/>
      <c r="X27" s="624"/>
      <c r="Y27" s="625"/>
      <c r="Z27" s="626">
        <v>0.1</v>
      </c>
      <c r="AA27" s="626"/>
      <c r="AB27" s="626"/>
      <c r="AC27" s="626"/>
      <c r="AD27" s="627" t="s">
        <v>279</v>
      </c>
      <c r="AE27" s="627"/>
      <c r="AF27" s="627"/>
      <c r="AG27" s="627"/>
      <c r="AH27" s="627"/>
      <c r="AI27" s="627"/>
      <c r="AJ27" s="627"/>
      <c r="AK27" s="627"/>
      <c r="AL27" s="628" t="s">
        <v>179</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1808379</v>
      </c>
      <c r="BH27" s="624"/>
      <c r="BI27" s="624"/>
      <c r="BJ27" s="624"/>
      <c r="BK27" s="624"/>
      <c r="BL27" s="624"/>
      <c r="BM27" s="624"/>
      <c r="BN27" s="625"/>
      <c r="BO27" s="626">
        <v>100</v>
      </c>
      <c r="BP27" s="626"/>
      <c r="BQ27" s="626"/>
      <c r="BR27" s="626"/>
      <c r="BS27" s="627" t="s">
        <v>140</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2102859</v>
      </c>
      <c r="CS27" s="653"/>
      <c r="CT27" s="653"/>
      <c r="CU27" s="653"/>
      <c r="CV27" s="653"/>
      <c r="CW27" s="653"/>
      <c r="CX27" s="653"/>
      <c r="CY27" s="654"/>
      <c r="CZ27" s="628">
        <v>16.5</v>
      </c>
      <c r="DA27" s="655"/>
      <c r="DB27" s="655"/>
      <c r="DC27" s="658"/>
      <c r="DD27" s="632">
        <v>591883</v>
      </c>
      <c r="DE27" s="653"/>
      <c r="DF27" s="653"/>
      <c r="DG27" s="653"/>
      <c r="DH27" s="653"/>
      <c r="DI27" s="653"/>
      <c r="DJ27" s="653"/>
      <c r="DK27" s="654"/>
      <c r="DL27" s="632">
        <v>535622</v>
      </c>
      <c r="DM27" s="653"/>
      <c r="DN27" s="653"/>
      <c r="DO27" s="653"/>
      <c r="DP27" s="653"/>
      <c r="DQ27" s="653"/>
      <c r="DR27" s="653"/>
      <c r="DS27" s="653"/>
      <c r="DT27" s="653"/>
      <c r="DU27" s="653"/>
      <c r="DV27" s="654"/>
      <c r="DW27" s="628">
        <v>7.6</v>
      </c>
      <c r="DX27" s="655"/>
      <c r="DY27" s="655"/>
      <c r="DZ27" s="655"/>
      <c r="EA27" s="655"/>
      <c r="EB27" s="655"/>
      <c r="EC27" s="656"/>
    </row>
    <row r="28" spans="2:133" ht="11.25" customHeight="1" x14ac:dyDescent="0.15">
      <c r="B28" s="620" t="s">
        <v>310</v>
      </c>
      <c r="C28" s="621"/>
      <c r="D28" s="621"/>
      <c r="E28" s="621"/>
      <c r="F28" s="621"/>
      <c r="G28" s="621"/>
      <c r="H28" s="621"/>
      <c r="I28" s="621"/>
      <c r="J28" s="621"/>
      <c r="K28" s="621"/>
      <c r="L28" s="621"/>
      <c r="M28" s="621"/>
      <c r="N28" s="621"/>
      <c r="O28" s="621"/>
      <c r="P28" s="621"/>
      <c r="Q28" s="622"/>
      <c r="R28" s="623">
        <v>85927</v>
      </c>
      <c r="S28" s="624"/>
      <c r="T28" s="624"/>
      <c r="U28" s="624"/>
      <c r="V28" s="624"/>
      <c r="W28" s="624"/>
      <c r="X28" s="624"/>
      <c r="Y28" s="625"/>
      <c r="Z28" s="626">
        <v>0.7</v>
      </c>
      <c r="AA28" s="626"/>
      <c r="AB28" s="626"/>
      <c r="AC28" s="626"/>
      <c r="AD28" s="627">
        <v>1350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1348225</v>
      </c>
      <c r="CS28" s="624"/>
      <c r="CT28" s="624"/>
      <c r="CU28" s="624"/>
      <c r="CV28" s="624"/>
      <c r="CW28" s="624"/>
      <c r="CX28" s="624"/>
      <c r="CY28" s="625"/>
      <c r="CZ28" s="628">
        <v>10.6</v>
      </c>
      <c r="DA28" s="655"/>
      <c r="DB28" s="655"/>
      <c r="DC28" s="658"/>
      <c r="DD28" s="632">
        <v>1345340</v>
      </c>
      <c r="DE28" s="624"/>
      <c r="DF28" s="624"/>
      <c r="DG28" s="624"/>
      <c r="DH28" s="624"/>
      <c r="DI28" s="624"/>
      <c r="DJ28" s="624"/>
      <c r="DK28" s="625"/>
      <c r="DL28" s="632">
        <v>1345340</v>
      </c>
      <c r="DM28" s="624"/>
      <c r="DN28" s="624"/>
      <c r="DO28" s="624"/>
      <c r="DP28" s="624"/>
      <c r="DQ28" s="624"/>
      <c r="DR28" s="624"/>
      <c r="DS28" s="624"/>
      <c r="DT28" s="624"/>
      <c r="DU28" s="624"/>
      <c r="DV28" s="625"/>
      <c r="DW28" s="628">
        <v>19.2</v>
      </c>
      <c r="DX28" s="655"/>
      <c r="DY28" s="655"/>
      <c r="DZ28" s="655"/>
      <c r="EA28" s="655"/>
      <c r="EB28" s="655"/>
      <c r="EC28" s="656"/>
    </row>
    <row r="29" spans="2:133" ht="11.25" customHeight="1" x14ac:dyDescent="0.15">
      <c r="B29" s="620" t="s">
        <v>312</v>
      </c>
      <c r="C29" s="621"/>
      <c r="D29" s="621"/>
      <c r="E29" s="621"/>
      <c r="F29" s="621"/>
      <c r="G29" s="621"/>
      <c r="H29" s="621"/>
      <c r="I29" s="621"/>
      <c r="J29" s="621"/>
      <c r="K29" s="621"/>
      <c r="L29" s="621"/>
      <c r="M29" s="621"/>
      <c r="N29" s="621"/>
      <c r="O29" s="621"/>
      <c r="P29" s="621"/>
      <c r="Q29" s="622"/>
      <c r="R29" s="623">
        <v>8757</v>
      </c>
      <c r="S29" s="624"/>
      <c r="T29" s="624"/>
      <c r="U29" s="624"/>
      <c r="V29" s="624"/>
      <c r="W29" s="624"/>
      <c r="X29" s="624"/>
      <c r="Y29" s="625"/>
      <c r="Z29" s="626">
        <v>0.1</v>
      </c>
      <c r="AA29" s="626"/>
      <c r="AB29" s="626"/>
      <c r="AC29" s="626"/>
      <c r="AD29" s="627">
        <v>2671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72</v>
      </c>
      <c r="CG29" s="621"/>
      <c r="CH29" s="621"/>
      <c r="CI29" s="621"/>
      <c r="CJ29" s="621"/>
      <c r="CK29" s="621"/>
      <c r="CL29" s="621"/>
      <c r="CM29" s="621"/>
      <c r="CN29" s="621"/>
      <c r="CO29" s="621"/>
      <c r="CP29" s="621"/>
      <c r="CQ29" s="622"/>
      <c r="CR29" s="623">
        <v>1348225</v>
      </c>
      <c r="CS29" s="653"/>
      <c r="CT29" s="653"/>
      <c r="CU29" s="653"/>
      <c r="CV29" s="653"/>
      <c r="CW29" s="653"/>
      <c r="CX29" s="653"/>
      <c r="CY29" s="654"/>
      <c r="CZ29" s="628">
        <v>10.6</v>
      </c>
      <c r="DA29" s="655"/>
      <c r="DB29" s="655"/>
      <c r="DC29" s="658"/>
      <c r="DD29" s="632">
        <v>1345340</v>
      </c>
      <c r="DE29" s="653"/>
      <c r="DF29" s="653"/>
      <c r="DG29" s="653"/>
      <c r="DH29" s="653"/>
      <c r="DI29" s="653"/>
      <c r="DJ29" s="653"/>
      <c r="DK29" s="654"/>
      <c r="DL29" s="632">
        <v>1345340</v>
      </c>
      <c r="DM29" s="653"/>
      <c r="DN29" s="653"/>
      <c r="DO29" s="653"/>
      <c r="DP29" s="653"/>
      <c r="DQ29" s="653"/>
      <c r="DR29" s="653"/>
      <c r="DS29" s="653"/>
      <c r="DT29" s="653"/>
      <c r="DU29" s="653"/>
      <c r="DV29" s="654"/>
      <c r="DW29" s="628">
        <v>19.2</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2488601</v>
      </c>
      <c r="S30" s="624"/>
      <c r="T30" s="624"/>
      <c r="U30" s="624"/>
      <c r="V30" s="624"/>
      <c r="W30" s="624"/>
      <c r="X30" s="624"/>
      <c r="Y30" s="625"/>
      <c r="Z30" s="626">
        <v>18.8</v>
      </c>
      <c r="AA30" s="626"/>
      <c r="AB30" s="626"/>
      <c r="AC30" s="626"/>
      <c r="AD30" s="627" t="s">
        <v>140</v>
      </c>
      <c r="AE30" s="627"/>
      <c r="AF30" s="627"/>
      <c r="AG30" s="627"/>
      <c r="AH30" s="627"/>
      <c r="AI30" s="627"/>
      <c r="AJ30" s="627"/>
      <c r="AK30" s="627"/>
      <c r="AL30" s="628" t="s">
        <v>140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1312369</v>
      </c>
      <c r="CS30" s="624"/>
      <c r="CT30" s="624"/>
      <c r="CU30" s="624"/>
      <c r="CV30" s="624"/>
      <c r="CW30" s="624"/>
      <c r="CX30" s="624"/>
      <c r="CY30" s="625"/>
      <c r="CZ30" s="628">
        <v>10.3</v>
      </c>
      <c r="DA30" s="655"/>
      <c r="DB30" s="655"/>
      <c r="DC30" s="658"/>
      <c r="DD30" s="632">
        <v>1309484</v>
      </c>
      <c r="DE30" s="624"/>
      <c r="DF30" s="624"/>
      <c r="DG30" s="624"/>
      <c r="DH30" s="624"/>
      <c r="DI30" s="624"/>
      <c r="DJ30" s="624"/>
      <c r="DK30" s="625"/>
      <c r="DL30" s="632">
        <v>1309484</v>
      </c>
      <c r="DM30" s="624"/>
      <c r="DN30" s="624"/>
      <c r="DO30" s="624"/>
      <c r="DP30" s="624"/>
      <c r="DQ30" s="624"/>
      <c r="DR30" s="624"/>
      <c r="DS30" s="624"/>
      <c r="DT30" s="624"/>
      <c r="DU30" s="624"/>
      <c r="DV30" s="625"/>
      <c r="DW30" s="628">
        <v>18.7</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v>34311</v>
      </c>
      <c r="S31" s="624"/>
      <c r="T31" s="624"/>
      <c r="U31" s="624"/>
      <c r="V31" s="624"/>
      <c r="W31" s="624"/>
      <c r="X31" s="624"/>
      <c r="Y31" s="625"/>
      <c r="Z31" s="626">
        <v>0.3</v>
      </c>
      <c r="AA31" s="626"/>
      <c r="AB31" s="626"/>
      <c r="AC31" s="626"/>
      <c r="AD31" s="627">
        <v>34311</v>
      </c>
      <c r="AE31" s="627"/>
      <c r="AF31" s="627"/>
      <c r="AG31" s="627"/>
      <c r="AH31" s="627"/>
      <c r="AI31" s="627"/>
      <c r="AJ31" s="627"/>
      <c r="AK31" s="627"/>
      <c r="AL31" s="628">
        <v>0.5</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98.9</v>
      </c>
      <c r="BH31" s="667"/>
      <c r="BI31" s="667"/>
      <c r="BJ31" s="667"/>
      <c r="BK31" s="667"/>
      <c r="BL31" s="667"/>
      <c r="BM31" s="618">
        <v>95.8</v>
      </c>
      <c r="BN31" s="667"/>
      <c r="BO31" s="667"/>
      <c r="BP31" s="667"/>
      <c r="BQ31" s="668"/>
      <c r="BR31" s="670">
        <v>98.9</v>
      </c>
      <c r="BS31" s="667"/>
      <c r="BT31" s="667"/>
      <c r="BU31" s="667"/>
      <c r="BV31" s="667"/>
      <c r="BW31" s="667"/>
      <c r="BX31" s="618">
        <v>94.8</v>
      </c>
      <c r="BY31" s="667"/>
      <c r="BZ31" s="667"/>
      <c r="CA31" s="667"/>
      <c r="CB31" s="668"/>
      <c r="CD31" s="663"/>
      <c r="CE31" s="664"/>
      <c r="CF31" s="620" t="s">
        <v>321</v>
      </c>
      <c r="CG31" s="621"/>
      <c r="CH31" s="621"/>
      <c r="CI31" s="621"/>
      <c r="CJ31" s="621"/>
      <c r="CK31" s="621"/>
      <c r="CL31" s="621"/>
      <c r="CM31" s="621"/>
      <c r="CN31" s="621"/>
      <c r="CO31" s="621"/>
      <c r="CP31" s="621"/>
      <c r="CQ31" s="622"/>
      <c r="CR31" s="623">
        <v>35856</v>
      </c>
      <c r="CS31" s="653"/>
      <c r="CT31" s="653"/>
      <c r="CU31" s="653"/>
      <c r="CV31" s="653"/>
      <c r="CW31" s="653"/>
      <c r="CX31" s="653"/>
      <c r="CY31" s="654"/>
      <c r="CZ31" s="628">
        <v>0.3</v>
      </c>
      <c r="DA31" s="655"/>
      <c r="DB31" s="655"/>
      <c r="DC31" s="658"/>
      <c r="DD31" s="632">
        <v>35856</v>
      </c>
      <c r="DE31" s="653"/>
      <c r="DF31" s="653"/>
      <c r="DG31" s="653"/>
      <c r="DH31" s="653"/>
      <c r="DI31" s="653"/>
      <c r="DJ31" s="653"/>
      <c r="DK31" s="654"/>
      <c r="DL31" s="632">
        <v>35856</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1031330</v>
      </c>
      <c r="S32" s="624"/>
      <c r="T32" s="624"/>
      <c r="U32" s="624"/>
      <c r="V32" s="624"/>
      <c r="W32" s="624"/>
      <c r="X32" s="624"/>
      <c r="Y32" s="625"/>
      <c r="Z32" s="626">
        <v>7.8</v>
      </c>
      <c r="AA32" s="626"/>
      <c r="AB32" s="626"/>
      <c r="AC32" s="626"/>
      <c r="AD32" s="627" t="s">
        <v>179</v>
      </c>
      <c r="AE32" s="627"/>
      <c r="AF32" s="627"/>
      <c r="AG32" s="627"/>
      <c r="AH32" s="627"/>
      <c r="AI32" s="627"/>
      <c r="AJ32" s="627"/>
      <c r="AK32" s="627"/>
      <c r="AL32" s="628" t="s">
        <v>140</v>
      </c>
      <c r="AM32" s="629"/>
      <c r="AN32" s="629"/>
      <c r="AO32" s="630"/>
      <c r="AP32" s="673"/>
      <c r="AQ32" s="674"/>
      <c r="AR32" s="674"/>
      <c r="AS32" s="674"/>
      <c r="AT32" s="678"/>
      <c r="AU32" s="214" t="s">
        <v>323</v>
      </c>
      <c r="AX32" s="620" t="s">
        <v>324</v>
      </c>
      <c r="AY32" s="621"/>
      <c r="AZ32" s="621"/>
      <c r="BA32" s="621"/>
      <c r="BB32" s="621"/>
      <c r="BC32" s="621"/>
      <c r="BD32" s="621"/>
      <c r="BE32" s="621"/>
      <c r="BF32" s="622"/>
      <c r="BG32" s="680">
        <v>99</v>
      </c>
      <c r="BH32" s="653"/>
      <c r="BI32" s="653"/>
      <c r="BJ32" s="653"/>
      <c r="BK32" s="653"/>
      <c r="BL32" s="653"/>
      <c r="BM32" s="629">
        <v>96</v>
      </c>
      <c r="BN32" s="653"/>
      <c r="BO32" s="653"/>
      <c r="BP32" s="653"/>
      <c r="BQ32" s="669"/>
      <c r="BR32" s="680">
        <v>98.9</v>
      </c>
      <c r="BS32" s="653"/>
      <c r="BT32" s="653"/>
      <c r="BU32" s="653"/>
      <c r="BV32" s="653"/>
      <c r="BW32" s="653"/>
      <c r="BX32" s="629">
        <v>94.9</v>
      </c>
      <c r="BY32" s="653"/>
      <c r="BZ32" s="653"/>
      <c r="CA32" s="653"/>
      <c r="CB32" s="669"/>
      <c r="CD32" s="665"/>
      <c r="CE32" s="666"/>
      <c r="CF32" s="620" t="s">
        <v>325</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140</v>
      </c>
      <c r="DA32" s="655"/>
      <c r="DB32" s="655"/>
      <c r="DC32" s="658"/>
      <c r="DD32" s="632" t="s">
        <v>140</v>
      </c>
      <c r="DE32" s="624"/>
      <c r="DF32" s="624"/>
      <c r="DG32" s="624"/>
      <c r="DH32" s="624"/>
      <c r="DI32" s="624"/>
      <c r="DJ32" s="624"/>
      <c r="DK32" s="625"/>
      <c r="DL32" s="632" t="s">
        <v>179</v>
      </c>
      <c r="DM32" s="624"/>
      <c r="DN32" s="624"/>
      <c r="DO32" s="624"/>
      <c r="DP32" s="624"/>
      <c r="DQ32" s="624"/>
      <c r="DR32" s="624"/>
      <c r="DS32" s="624"/>
      <c r="DT32" s="624"/>
      <c r="DU32" s="624"/>
      <c r="DV32" s="625"/>
      <c r="DW32" s="628" t="s">
        <v>140</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4581</v>
      </c>
      <c r="S33" s="624"/>
      <c r="T33" s="624"/>
      <c r="U33" s="624"/>
      <c r="V33" s="624"/>
      <c r="W33" s="624"/>
      <c r="X33" s="624"/>
      <c r="Y33" s="625"/>
      <c r="Z33" s="626">
        <v>0</v>
      </c>
      <c r="AA33" s="626"/>
      <c r="AB33" s="626"/>
      <c r="AC33" s="626"/>
      <c r="AD33" s="627" t="s">
        <v>140</v>
      </c>
      <c r="AE33" s="627"/>
      <c r="AF33" s="627"/>
      <c r="AG33" s="627"/>
      <c r="AH33" s="627"/>
      <c r="AI33" s="627"/>
      <c r="AJ33" s="627"/>
      <c r="AK33" s="627"/>
      <c r="AL33" s="628" t="s">
        <v>140</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98.7</v>
      </c>
      <c r="BH33" s="682"/>
      <c r="BI33" s="682"/>
      <c r="BJ33" s="682"/>
      <c r="BK33" s="682"/>
      <c r="BL33" s="682"/>
      <c r="BM33" s="683">
        <v>95.3</v>
      </c>
      <c r="BN33" s="682"/>
      <c r="BO33" s="682"/>
      <c r="BP33" s="682"/>
      <c r="BQ33" s="684"/>
      <c r="BR33" s="681">
        <v>98.8</v>
      </c>
      <c r="BS33" s="682"/>
      <c r="BT33" s="682"/>
      <c r="BU33" s="682"/>
      <c r="BV33" s="682"/>
      <c r="BW33" s="682"/>
      <c r="BX33" s="683">
        <v>94.2</v>
      </c>
      <c r="BY33" s="682"/>
      <c r="BZ33" s="682"/>
      <c r="CA33" s="682"/>
      <c r="CB33" s="684"/>
      <c r="CD33" s="620" t="s">
        <v>328</v>
      </c>
      <c r="CE33" s="621"/>
      <c r="CF33" s="621"/>
      <c r="CG33" s="621"/>
      <c r="CH33" s="621"/>
      <c r="CI33" s="621"/>
      <c r="CJ33" s="621"/>
      <c r="CK33" s="621"/>
      <c r="CL33" s="621"/>
      <c r="CM33" s="621"/>
      <c r="CN33" s="621"/>
      <c r="CO33" s="621"/>
      <c r="CP33" s="621"/>
      <c r="CQ33" s="622"/>
      <c r="CR33" s="623">
        <v>6420720</v>
      </c>
      <c r="CS33" s="653"/>
      <c r="CT33" s="653"/>
      <c r="CU33" s="653"/>
      <c r="CV33" s="653"/>
      <c r="CW33" s="653"/>
      <c r="CX33" s="653"/>
      <c r="CY33" s="654"/>
      <c r="CZ33" s="628">
        <v>50.5</v>
      </c>
      <c r="DA33" s="655"/>
      <c r="DB33" s="655"/>
      <c r="DC33" s="658"/>
      <c r="DD33" s="632">
        <v>5187228</v>
      </c>
      <c r="DE33" s="653"/>
      <c r="DF33" s="653"/>
      <c r="DG33" s="653"/>
      <c r="DH33" s="653"/>
      <c r="DI33" s="653"/>
      <c r="DJ33" s="653"/>
      <c r="DK33" s="654"/>
      <c r="DL33" s="632">
        <v>3075795</v>
      </c>
      <c r="DM33" s="653"/>
      <c r="DN33" s="653"/>
      <c r="DO33" s="653"/>
      <c r="DP33" s="653"/>
      <c r="DQ33" s="653"/>
      <c r="DR33" s="653"/>
      <c r="DS33" s="653"/>
      <c r="DT33" s="653"/>
      <c r="DU33" s="653"/>
      <c r="DV33" s="654"/>
      <c r="DW33" s="628">
        <v>43.9</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45226</v>
      </c>
      <c r="S34" s="624"/>
      <c r="T34" s="624"/>
      <c r="U34" s="624"/>
      <c r="V34" s="624"/>
      <c r="W34" s="624"/>
      <c r="X34" s="624"/>
      <c r="Y34" s="625"/>
      <c r="Z34" s="626">
        <v>0.3</v>
      </c>
      <c r="AA34" s="626"/>
      <c r="AB34" s="626"/>
      <c r="AC34" s="626"/>
      <c r="AD34" s="627" t="s">
        <v>279</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1472526</v>
      </c>
      <c r="CS34" s="624"/>
      <c r="CT34" s="624"/>
      <c r="CU34" s="624"/>
      <c r="CV34" s="624"/>
      <c r="CW34" s="624"/>
      <c r="CX34" s="624"/>
      <c r="CY34" s="625"/>
      <c r="CZ34" s="628">
        <v>11.6</v>
      </c>
      <c r="DA34" s="655"/>
      <c r="DB34" s="655"/>
      <c r="DC34" s="658"/>
      <c r="DD34" s="632">
        <v>1151520</v>
      </c>
      <c r="DE34" s="624"/>
      <c r="DF34" s="624"/>
      <c r="DG34" s="624"/>
      <c r="DH34" s="624"/>
      <c r="DI34" s="624"/>
      <c r="DJ34" s="624"/>
      <c r="DK34" s="625"/>
      <c r="DL34" s="632">
        <v>954761</v>
      </c>
      <c r="DM34" s="624"/>
      <c r="DN34" s="624"/>
      <c r="DO34" s="624"/>
      <c r="DP34" s="624"/>
      <c r="DQ34" s="624"/>
      <c r="DR34" s="624"/>
      <c r="DS34" s="624"/>
      <c r="DT34" s="624"/>
      <c r="DU34" s="624"/>
      <c r="DV34" s="625"/>
      <c r="DW34" s="628">
        <v>13.6</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1397800</v>
      </c>
      <c r="S35" s="624"/>
      <c r="T35" s="624"/>
      <c r="U35" s="624"/>
      <c r="V35" s="624"/>
      <c r="W35" s="624"/>
      <c r="X35" s="624"/>
      <c r="Y35" s="625"/>
      <c r="Z35" s="626">
        <v>10.6</v>
      </c>
      <c r="AA35" s="626"/>
      <c r="AB35" s="626"/>
      <c r="AC35" s="626"/>
      <c r="AD35" s="627" t="s">
        <v>140</v>
      </c>
      <c r="AE35" s="627"/>
      <c r="AF35" s="627"/>
      <c r="AG35" s="627"/>
      <c r="AH35" s="627"/>
      <c r="AI35" s="627"/>
      <c r="AJ35" s="627"/>
      <c r="AK35" s="627"/>
      <c r="AL35" s="628" t="s">
        <v>140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479162</v>
      </c>
      <c r="CS35" s="653"/>
      <c r="CT35" s="653"/>
      <c r="CU35" s="653"/>
      <c r="CV35" s="653"/>
      <c r="CW35" s="653"/>
      <c r="CX35" s="653"/>
      <c r="CY35" s="654"/>
      <c r="CZ35" s="628">
        <v>3.8</v>
      </c>
      <c r="DA35" s="655"/>
      <c r="DB35" s="655"/>
      <c r="DC35" s="658"/>
      <c r="DD35" s="632">
        <v>338746</v>
      </c>
      <c r="DE35" s="653"/>
      <c r="DF35" s="653"/>
      <c r="DG35" s="653"/>
      <c r="DH35" s="653"/>
      <c r="DI35" s="653"/>
      <c r="DJ35" s="653"/>
      <c r="DK35" s="654"/>
      <c r="DL35" s="632">
        <v>182567</v>
      </c>
      <c r="DM35" s="653"/>
      <c r="DN35" s="653"/>
      <c r="DO35" s="653"/>
      <c r="DP35" s="653"/>
      <c r="DQ35" s="653"/>
      <c r="DR35" s="653"/>
      <c r="DS35" s="653"/>
      <c r="DT35" s="653"/>
      <c r="DU35" s="653"/>
      <c r="DV35" s="654"/>
      <c r="DW35" s="628">
        <v>2.6</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149444</v>
      </c>
      <c r="S36" s="624"/>
      <c r="T36" s="624"/>
      <c r="U36" s="624"/>
      <c r="V36" s="624"/>
      <c r="W36" s="624"/>
      <c r="X36" s="624"/>
      <c r="Y36" s="625"/>
      <c r="Z36" s="626">
        <v>1.1000000000000001</v>
      </c>
      <c r="AA36" s="626"/>
      <c r="AB36" s="626"/>
      <c r="AC36" s="626"/>
      <c r="AD36" s="627" t="s">
        <v>247</v>
      </c>
      <c r="AE36" s="627"/>
      <c r="AF36" s="627"/>
      <c r="AG36" s="627"/>
      <c r="AH36" s="627"/>
      <c r="AI36" s="627"/>
      <c r="AJ36" s="627"/>
      <c r="AK36" s="627"/>
      <c r="AL36" s="628" t="s">
        <v>140</v>
      </c>
      <c r="AM36" s="629"/>
      <c r="AN36" s="629"/>
      <c r="AO36" s="630"/>
      <c r="AP36" s="222"/>
      <c r="AQ36" s="685" t="s">
        <v>336</v>
      </c>
      <c r="AR36" s="686"/>
      <c r="AS36" s="686"/>
      <c r="AT36" s="686"/>
      <c r="AU36" s="686"/>
      <c r="AV36" s="686"/>
      <c r="AW36" s="686"/>
      <c r="AX36" s="686"/>
      <c r="AY36" s="687"/>
      <c r="AZ36" s="612">
        <v>1577984</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19695</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1936561</v>
      </c>
      <c r="CS36" s="624"/>
      <c r="CT36" s="624"/>
      <c r="CU36" s="624"/>
      <c r="CV36" s="624"/>
      <c r="CW36" s="624"/>
      <c r="CX36" s="624"/>
      <c r="CY36" s="625"/>
      <c r="CZ36" s="628">
        <v>15.2</v>
      </c>
      <c r="DA36" s="655"/>
      <c r="DB36" s="655"/>
      <c r="DC36" s="658"/>
      <c r="DD36" s="632">
        <v>1423638</v>
      </c>
      <c r="DE36" s="624"/>
      <c r="DF36" s="624"/>
      <c r="DG36" s="624"/>
      <c r="DH36" s="624"/>
      <c r="DI36" s="624"/>
      <c r="DJ36" s="624"/>
      <c r="DK36" s="625"/>
      <c r="DL36" s="632">
        <v>1087083</v>
      </c>
      <c r="DM36" s="624"/>
      <c r="DN36" s="624"/>
      <c r="DO36" s="624"/>
      <c r="DP36" s="624"/>
      <c r="DQ36" s="624"/>
      <c r="DR36" s="624"/>
      <c r="DS36" s="624"/>
      <c r="DT36" s="624"/>
      <c r="DU36" s="624"/>
      <c r="DV36" s="625"/>
      <c r="DW36" s="628">
        <v>15.5</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45989</v>
      </c>
      <c r="S37" s="624"/>
      <c r="T37" s="624"/>
      <c r="U37" s="624"/>
      <c r="V37" s="624"/>
      <c r="W37" s="624"/>
      <c r="X37" s="624"/>
      <c r="Y37" s="625"/>
      <c r="Z37" s="626">
        <v>0.3</v>
      </c>
      <c r="AA37" s="626"/>
      <c r="AB37" s="626"/>
      <c r="AC37" s="626"/>
      <c r="AD37" s="627">
        <v>2283</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425919</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-18448</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948518</v>
      </c>
      <c r="CS37" s="653"/>
      <c r="CT37" s="653"/>
      <c r="CU37" s="653"/>
      <c r="CV37" s="653"/>
      <c r="CW37" s="653"/>
      <c r="CX37" s="653"/>
      <c r="CY37" s="654"/>
      <c r="CZ37" s="628">
        <v>7.5</v>
      </c>
      <c r="DA37" s="655"/>
      <c r="DB37" s="655"/>
      <c r="DC37" s="658"/>
      <c r="DD37" s="632">
        <v>871495</v>
      </c>
      <c r="DE37" s="653"/>
      <c r="DF37" s="653"/>
      <c r="DG37" s="653"/>
      <c r="DH37" s="653"/>
      <c r="DI37" s="653"/>
      <c r="DJ37" s="653"/>
      <c r="DK37" s="654"/>
      <c r="DL37" s="632">
        <v>848230</v>
      </c>
      <c r="DM37" s="653"/>
      <c r="DN37" s="653"/>
      <c r="DO37" s="653"/>
      <c r="DP37" s="653"/>
      <c r="DQ37" s="653"/>
      <c r="DR37" s="653"/>
      <c r="DS37" s="653"/>
      <c r="DT37" s="653"/>
      <c r="DU37" s="653"/>
      <c r="DV37" s="654"/>
      <c r="DW37" s="628">
        <v>12.1</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624300</v>
      </c>
      <c r="S38" s="624"/>
      <c r="T38" s="624"/>
      <c r="U38" s="624"/>
      <c r="V38" s="624"/>
      <c r="W38" s="624"/>
      <c r="X38" s="624"/>
      <c r="Y38" s="625"/>
      <c r="Z38" s="626">
        <v>4.7</v>
      </c>
      <c r="AA38" s="626"/>
      <c r="AB38" s="626"/>
      <c r="AC38" s="626"/>
      <c r="AD38" s="627" t="s">
        <v>140</v>
      </c>
      <c r="AE38" s="627"/>
      <c r="AF38" s="627"/>
      <c r="AG38" s="627"/>
      <c r="AH38" s="627"/>
      <c r="AI38" s="627"/>
      <c r="AJ38" s="627"/>
      <c r="AK38" s="627"/>
      <c r="AL38" s="628" t="s">
        <v>140</v>
      </c>
      <c r="AM38" s="629"/>
      <c r="AN38" s="629"/>
      <c r="AO38" s="630"/>
      <c r="AQ38" s="689" t="s">
        <v>344</v>
      </c>
      <c r="AR38" s="690"/>
      <c r="AS38" s="690"/>
      <c r="AT38" s="690"/>
      <c r="AU38" s="690"/>
      <c r="AV38" s="690"/>
      <c r="AW38" s="690"/>
      <c r="AX38" s="690"/>
      <c r="AY38" s="691"/>
      <c r="AZ38" s="623">
        <v>114508</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2474</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1360602</v>
      </c>
      <c r="CS38" s="624"/>
      <c r="CT38" s="624"/>
      <c r="CU38" s="624"/>
      <c r="CV38" s="624"/>
      <c r="CW38" s="624"/>
      <c r="CX38" s="624"/>
      <c r="CY38" s="625"/>
      <c r="CZ38" s="628">
        <v>10.7</v>
      </c>
      <c r="DA38" s="655"/>
      <c r="DB38" s="655"/>
      <c r="DC38" s="658"/>
      <c r="DD38" s="632">
        <v>1175093</v>
      </c>
      <c r="DE38" s="624"/>
      <c r="DF38" s="624"/>
      <c r="DG38" s="624"/>
      <c r="DH38" s="624"/>
      <c r="DI38" s="624"/>
      <c r="DJ38" s="624"/>
      <c r="DK38" s="625"/>
      <c r="DL38" s="632">
        <v>851384</v>
      </c>
      <c r="DM38" s="624"/>
      <c r="DN38" s="624"/>
      <c r="DO38" s="624"/>
      <c r="DP38" s="624"/>
      <c r="DQ38" s="624"/>
      <c r="DR38" s="624"/>
      <c r="DS38" s="624"/>
      <c r="DT38" s="624"/>
      <c r="DU38" s="624"/>
      <c r="DV38" s="625"/>
      <c r="DW38" s="628">
        <v>12.2</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140</v>
      </c>
      <c r="AA39" s="626"/>
      <c r="AB39" s="626"/>
      <c r="AC39" s="626"/>
      <c r="AD39" s="627" t="s">
        <v>179</v>
      </c>
      <c r="AE39" s="627"/>
      <c r="AF39" s="627"/>
      <c r="AG39" s="627"/>
      <c r="AH39" s="627"/>
      <c r="AI39" s="627"/>
      <c r="AJ39" s="627"/>
      <c r="AK39" s="627"/>
      <c r="AL39" s="628" t="s">
        <v>140</v>
      </c>
      <c r="AM39" s="629"/>
      <c r="AN39" s="629"/>
      <c r="AO39" s="630"/>
      <c r="AQ39" s="689" t="s">
        <v>348</v>
      </c>
      <c r="AR39" s="690"/>
      <c r="AS39" s="690"/>
      <c r="AT39" s="690"/>
      <c r="AU39" s="690"/>
      <c r="AV39" s="690"/>
      <c r="AW39" s="690"/>
      <c r="AX39" s="690"/>
      <c r="AY39" s="691"/>
      <c r="AZ39" s="623">
        <v>102874</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3964</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1170969</v>
      </c>
      <c r="CS39" s="653"/>
      <c r="CT39" s="653"/>
      <c r="CU39" s="653"/>
      <c r="CV39" s="653"/>
      <c r="CW39" s="653"/>
      <c r="CX39" s="653"/>
      <c r="CY39" s="654"/>
      <c r="CZ39" s="628">
        <v>9.1999999999999993</v>
      </c>
      <c r="DA39" s="655"/>
      <c r="DB39" s="655"/>
      <c r="DC39" s="658"/>
      <c r="DD39" s="632">
        <v>1097331</v>
      </c>
      <c r="DE39" s="653"/>
      <c r="DF39" s="653"/>
      <c r="DG39" s="653"/>
      <c r="DH39" s="653"/>
      <c r="DI39" s="653"/>
      <c r="DJ39" s="653"/>
      <c r="DK39" s="654"/>
      <c r="DL39" s="632" t="s">
        <v>140</v>
      </c>
      <c r="DM39" s="653"/>
      <c r="DN39" s="653"/>
      <c r="DO39" s="653"/>
      <c r="DP39" s="653"/>
      <c r="DQ39" s="653"/>
      <c r="DR39" s="653"/>
      <c r="DS39" s="653"/>
      <c r="DT39" s="653"/>
      <c r="DU39" s="653"/>
      <c r="DV39" s="654"/>
      <c r="DW39" s="628" t="s">
        <v>140</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71000</v>
      </c>
      <c r="S40" s="624"/>
      <c r="T40" s="624"/>
      <c r="U40" s="624"/>
      <c r="V40" s="624"/>
      <c r="W40" s="624"/>
      <c r="X40" s="624"/>
      <c r="Y40" s="625"/>
      <c r="Z40" s="626">
        <v>0.5</v>
      </c>
      <c r="AA40" s="626"/>
      <c r="AB40" s="626"/>
      <c r="AC40" s="626"/>
      <c r="AD40" s="627" t="s">
        <v>179</v>
      </c>
      <c r="AE40" s="627"/>
      <c r="AF40" s="627"/>
      <c r="AG40" s="627"/>
      <c r="AH40" s="627"/>
      <c r="AI40" s="627"/>
      <c r="AJ40" s="627"/>
      <c r="AK40" s="627"/>
      <c r="AL40" s="628" t="s">
        <v>140</v>
      </c>
      <c r="AM40" s="629"/>
      <c r="AN40" s="629"/>
      <c r="AO40" s="630"/>
      <c r="AQ40" s="689" t="s">
        <v>352</v>
      </c>
      <c r="AR40" s="690"/>
      <c r="AS40" s="690"/>
      <c r="AT40" s="690"/>
      <c r="AU40" s="690"/>
      <c r="AV40" s="690"/>
      <c r="AW40" s="690"/>
      <c r="AX40" s="690"/>
      <c r="AY40" s="691"/>
      <c r="AZ40" s="623" t="s">
        <v>179</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109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900</v>
      </c>
      <c r="CS40" s="624"/>
      <c r="CT40" s="624"/>
      <c r="CU40" s="624"/>
      <c r="CV40" s="624"/>
      <c r="CW40" s="624"/>
      <c r="CX40" s="624"/>
      <c r="CY40" s="625"/>
      <c r="CZ40" s="628">
        <v>0</v>
      </c>
      <c r="DA40" s="655"/>
      <c r="DB40" s="655"/>
      <c r="DC40" s="658"/>
      <c r="DD40" s="632">
        <v>900</v>
      </c>
      <c r="DE40" s="624"/>
      <c r="DF40" s="624"/>
      <c r="DG40" s="624"/>
      <c r="DH40" s="624"/>
      <c r="DI40" s="624"/>
      <c r="DJ40" s="624"/>
      <c r="DK40" s="625"/>
      <c r="DL40" s="632" t="s">
        <v>179</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13215911</v>
      </c>
      <c r="S41" s="699"/>
      <c r="T41" s="699"/>
      <c r="U41" s="699"/>
      <c r="V41" s="699"/>
      <c r="W41" s="699"/>
      <c r="X41" s="699"/>
      <c r="Y41" s="700"/>
      <c r="Z41" s="701">
        <v>100</v>
      </c>
      <c r="AA41" s="701"/>
      <c r="AB41" s="701"/>
      <c r="AC41" s="701"/>
      <c r="AD41" s="702">
        <v>6931347</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202283</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247</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179</v>
      </c>
      <c r="CS41" s="653"/>
      <c r="CT41" s="653"/>
      <c r="CU41" s="653"/>
      <c r="CV41" s="653"/>
      <c r="CW41" s="653"/>
      <c r="CX41" s="653"/>
      <c r="CY41" s="654"/>
      <c r="CZ41" s="628" t="s">
        <v>247</v>
      </c>
      <c r="DA41" s="655"/>
      <c r="DB41" s="655"/>
      <c r="DC41" s="658"/>
      <c r="DD41" s="632" t="s">
        <v>247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732400</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329</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1435690</v>
      </c>
      <c r="CS42" s="653"/>
      <c r="CT42" s="653"/>
      <c r="CU42" s="653"/>
      <c r="CV42" s="653"/>
      <c r="CW42" s="653"/>
      <c r="CX42" s="653"/>
      <c r="CY42" s="654"/>
      <c r="CZ42" s="628">
        <v>11.3</v>
      </c>
      <c r="DA42" s="655"/>
      <c r="DB42" s="655"/>
      <c r="DC42" s="658"/>
      <c r="DD42" s="632">
        <v>372571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47360</v>
      </c>
      <c r="CS43" s="653"/>
      <c r="CT43" s="653"/>
      <c r="CU43" s="653"/>
      <c r="CV43" s="653"/>
      <c r="CW43" s="653"/>
      <c r="CX43" s="653"/>
      <c r="CY43" s="654"/>
      <c r="CZ43" s="628">
        <v>0.4</v>
      </c>
      <c r="DA43" s="655"/>
      <c r="DB43" s="655"/>
      <c r="DC43" s="658"/>
      <c r="DD43" s="632">
        <v>36816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366</v>
      </c>
      <c r="CG44" s="621"/>
      <c r="CH44" s="621"/>
      <c r="CI44" s="621"/>
      <c r="CJ44" s="621"/>
      <c r="CK44" s="621"/>
      <c r="CL44" s="621"/>
      <c r="CM44" s="621"/>
      <c r="CN44" s="621"/>
      <c r="CO44" s="621"/>
      <c r="CP44" s="621"/>
      <c r="CQ44" s="622"/>
      <c r="CR44" s="623">
        <v>1415086</v>
      </c>
      <c r="CS44" s="624"/>
      <c r="CT44" s="624"/>
      <c r="CU44" s="624"/>
      <c r="CV44" s="624"/>
      <c r="CW44" s="624"/>
      <c r="CX44" s="624"/>
      <c r="CY44" s="625"/>
      <c r="CZ44" s="628">
        <v>11.1</v>
      </c>
      <c r="DA44" s="629"/>
      <c r="DB44" s="629"/>
      <c r="DC44" s="635"/>
      <c r="DD44" s="632">
        <v>362583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694335</v>
      </c>
      <c r="CS45" s="653"/>
      <c r="CT45" s="653"/>
      <c r="CU45" s="653"/>
      <c r="CV45" s="653"/>
      <c r="CW45" s="653"/>
      <c r="CX45" s="653"/>
      <c r="CY45" s="654"/>
      <c r="CZ45" s="628">
        <v>5.5</v>
      </c>
      <c r="DA45" s="655"/>
      <c r="DB45" s="655"/>
      <c r="DC45" s="658"/>
      <c r="DD45" s="632">
        <v>18305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604602</v>
      </c>
      <c r="CS46" s="624"/>
      <c r="CT46" s="624"/>
      <c r="CU46" s="624"/>
      <c r="CV46" s="624"/>
      <c r="CW46" s="624"/>
      <c r="CX46" s="624"/>
      <c r="CY46" s="625"/>
      <c r="CZ46" s="628">
        <v>4.8</v>
      </c>
      <c r="DA46" s="629"/>
      <c r="DB46" s="629"/>
      <c r="DC46" s="635"/>
      <c r="DD46" s="632">
        <v>324729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20604</v>
      </c>
      <c r="CS47" s="653"/>
      <c r="CT47" s="653"/>
      <c r="CU47" s="653"/>
      <c r="CV47" s="653"/>
      <c r="CW47" s="653"/>
      <c r="CX47" s="653"/>
      <c r="CY47" s="654"/>
      <c r="CZ47" s="628">
        <v>0.2</v>
      </c>
      <c r="DA47" s="655"/>
      <c r="DB47" s="655"/>
      <c r="DC47" s="658"/>
      <c r="DD47" s="632">
        <v>9988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140</v>
      </c>
      <c r="CS48" s="624"/>
      <c r="CT48" s="624"/>
      <c r="CU48" s="624"/>
      <c r="CV48" s="624"/>
      <c r="CW48" s="624"/>
      <c r="CX48" s="624"/>
      <c r="CY48" s="625"/>
      <c r="CZ48" s="628" t="s">
        <v>247</v>
      </c>
      <c r="DA48" s="629"/>
      <c r="DB48" s="629"/>
      <c r="DC48" s="635"/>
      <c r="DD48" s="632" t="s">
        <v>247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12713499</v>
      </c>
      <c r="CS49" s="682"/>
      <c r="CT49" s="682"/>
      <c r="CU49" s="682"/>
      <c r="CV49" s="682"/>
      <c r="CW49" s="682"/>
      <c r="CX49" s="682"/>
      <c r="CY49" s="711"/>
      <c r="CZ49" s="703">
        <v>100</v>
      </c>
      <c r="DA49" s="712"/>
      <c r="DB49" s="712"/>
      <c r="DC49" s="713"/>
      <c r="DD49" s="714">
        <v>8848567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ABc5Kh7VRSJnUj88JB+8wScYtb5pRkRb6iw2yeLImhwQfHyHRBh/u2JRN3ojabc7SuqJxxKTELHf2pDm7pu/Q==" saltValue="E2orAXIYiA3rb+YKYQGG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13215</v>
      </c>
      <c r="R7" s="753"/>
      <c r="S7" s="753"/>
      <c r="T7" s="753"/>
      <c r="U7" s="753"/>
      <c r="V7" s="753">
        <v>12713</v>
      </c>
      <c r="W7" s="753"/>
      <c r="X7" s="753"/>
      <c r="Y7" s="753"/>
      <c r="Z7" s="753"/>
      <c r="AA7" s="753">
        <v>502</v>
      </c>
      <c r="AB7" s="753"/>
      <c r="AC7" s="753"/>
      <c r="AD7" s="753"/>
      <c r="AE7" s="754"/>
      <c r="AF7" s="755">
        <v>469</v>
      </c>
      <c r="AG7" s="756"/>
      <c r="AH7" s="756"/>
      <c r="AI7" s="756"/>
      <c r="AJ7" s="757"/>
      <c r="AK7" s="758">
        <v>12</v>
      </c>
      <c r="AL7" s="759"/>
      <c r="AM7" s="759"/>
      <c r="AN7" s="759"/>
      <c r="AO7" s="759"/>
      <c r="AP7" s="759">
        <v>10930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0</v>
      </c>
      <c r="CI7" s="744"/>
      <c r="CJ7" s="744"/>
      <c r="CK7" s="744"/>
      <c r="CL7" s="745"/>
      <c r="CM7" s="743">
        <v>11</v>
      </c>
      <c r="CN7" s="744"/>
      <c r="CO7" s="744"/>
      <c r="CP7" s="744"/>
      <c r="CQ7" s="745"/>
      <c r="CR7" s="743">
        <v>5</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6</v>
      </c>
      <c r="CI8" s="777"/>
      <c r="CJ8" s="777"/>
      <c r="CK8" s="777"/>
      <c r="CL8" s="778"/>
      <c r="CM8" s="776">
        <v>131</v>
      </c>
      <c r="CN8" s="777"/>
      <c r="CO8" s="777"/>
      <c r="CP8" s="777"/>
      <c r="CQ8" s="778"/>
      <c r="CR8" s="776">
        <v>8</v>
      </c>
      <c r="CS8" s="777"/>
      <c r="CT8" s="777"/>
      <c r="CU8" s="777"/>
      <c r="CV8" s="778"/>
      <c r="CW8" s="776">
        <v>0</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13215</v>
      </c>
      <c r="R23" s="793"/>
      <c r="S23" s="793"/>
      <c r="T23" s="793"/>
      <c r="U23" s="793"/>
      <c r="V23" s="793">
        <v>12713</v>
      </c>
      <c r="W23" s="793"/>
      <c r="X23" s="793"/>
      <c r="Y23" s="793"/>
      <c r="Z23" s="793"/>
      <c r="AA23" s="793">
        <v>502</v>
      </c>
      <c r="AB23" s="793"/>
      <c r="AC23" s="793"/>
      <c r="AD23" s="793"/>
      <c r="AE23" s="794"/>
      <c r="AF23" s="795">
        <v>469</v>
      </c>
      <c r="AG23" s="793"/>
      <c r="AH23" s="793"/>
      <c r="AI23" s="793"/>
      <c r="AJ23" s="796"/>
      <c r="AK23" s="797"/>
      <c r="AL23" s="798"/>
      <c r="AM23" s="798"/>
      <c r="AN23" s="798"/>
      <c r="AO23" s="798"/>
      <c r="AP23" s="793">
        <v>10930</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2005</v>
      </c>
      <c r="R28" s="823"/>
      <c r="S28" s="823"/>
      <c r="T28" s="823"/>
      <c r="U28" s="823"/>
      <c r="V28" s="823">
        <v>1985</v>
      </c>
      <c r="W28" s="823"/>
      <c r="X28" s="823"/>
      <c r="Y28" s="823"/>
      <c r="Z28" s="823"/>
      <c r="AA28" s="823">
        <v>20</v>
      </c>
      <c r="AB28" s="823"/>
      <c r="AC28" s="823"/>
      <c r="AD28" s="823"/>
      <c r="AE28" s="824"/>
      <c r="AF28" s="825">
        <v>20</v>
      </c>
      <c r="AG28" s="823"/>
      <c r="AH28" s="823"/>
      <c r="AI28" s="823"/>
      <c r="AJ28" s="826"/>
      <c r="AK28" s="827">
        <v>202</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2809</v>
      </c>
      <c r="R29" s="784"/>
      <c r="S29" s="784"/>
      <c r="T29" s="784"/>
      <c r="U29" s="784"/>
      <c r="V29" s="784">
        <v>2704</v>
      </c>
      <c r="W29" s="784"/>
      <c r="X29" s="784"/>
      <c r="Y29" s="784"/>
      <c r="Z29" s="784"/>
      <c r="AA29" s="784">
        <v>105</v>
      </c>
      <c r="AB29" s="784"/>
      <c r="AC29" s="784"/>
      <c r="AD29" s="784"/>
      <c r="AE29" s="785"/>
      <c r="AF29" s="786">
        <v>105</v>
      </c>
      <c r="AG29" s="787"/>
      <c r="AH29" s="787"/>
      <c r="AI29" s="787"/>
      <c r="AJ29" s="788"/>
      <c r="AK29" s="834">
        <v>458</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220</v>
      </c>
      <c r="R30" s="784"/>
      <c r="S30" s="784"/>
      <c r="T30" s="784"/>
      <c r="U30" s="784"/>
      <c r="V30" s="784">
        <v>215</v>
      </c>
      <c r="W30" s="784"/>
      <c r="X30" s="784"/>
      <c r="Y30" s="784"/>
      <c r="Z30" s="784"/>
      <c r="AA30" s="784">
        <v>5</v>
      </c>
      <c r="AB30" s="784"/>
      <c r="AC30" s="784"/>
      <c r="AD30" s="784"/>
      <c r="AE30" s="785"/>
      <c r="AF30" s="786">
        <v>5</v>
      </c>
      <c r="AG30" s="787"/>
      <c r="AH30" s="787"/>
      <c r="AI30" s="787"/>
      <c r="AJ30" s="788"/>
      <c r="AK30" s="834">
        <v>75</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25</v>
      </c>
      <c r="R31" s="784"/>
      <c r="S31" s="784"/>
      <c r="T31" s="784"/>
      <c r="U31" s="784"/>
      <c r="V31" s="784">
        <v>24</v>
      </c>
      <c r="W31" s="784"/>
      <c r="X31" s="784"/>
      <c r="Y31" s="784"/>
      <c r="Z31" s="784"/>
      <c r="AA31" s="784">
        <v>1</v>
      </c>
      <c r="AB31" s="784"/>
      <c r="AC31" s="784"/>
      <c r="AD31" s="784"/>
      <c r="AE31" s="785"/>
      <c r="AF31" s="786">
        <v>1</v>
      </c>
      <c r="AG31" s="787"/>
      <c r="AH31" s="787"/>
      <c r="AI31" s="787"/>
      <c r="AJ31" s="788"/>
      <c r="AK31" s="834">
        <v>17</v>
      </c>
      <c r="AL31" s="830"/>
      <c r="AM31" s="830"/>
      <c r="AN31" s="830"/>
      <c r="AO31" s="830"/>
      <c r="AP31" s="830" t="s">
        <v>515</v>
      </c>
      <c r="AQ31" s="830"/>
      <c r="AR31" s="830"/>
      <c r="AS31" s="830"/>
      <c r="AT31" s="830"/>
      <c r="AU31" s="830" t="s">
        <v>515</v>
      </c>
      <c r="AV31" s="830"/>
      <c r="AW31" s="830"/>
      <c r="AX31" s="830"/>
      <c r="AY31" s="830"/>
      <c r="AZ31" s="831" t="s">
        <v>515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489</v>
      </c>
      <c r="R32" s="784"/>
      <c r="S32" s="784"/>
      <c r="T32" s="784"/>
      <c r="U32" s="784"/>
      <c r="V32" s="784">
        <v>482</v>
      </c>
      <c r="W32" s="784"/>
      <c r="X32" s="784"/>
      <c r="Y32" s="784"/>
      <c r="Z32" s="784"/>
      <c r="AA32" s="784">
        <v>7</v>
      </c>
      <c r="AB32" s="784"/>
      <c r="AC32" s="784"/>
      <c r="AD32" s="784"/>
      <c r="AE32" s="785"/>
      <c r="AF32" s="786">
        <v>138</v>
      </c>
      <c r="AG32" s="787"/>
      <c r="AH32" s="787"/>
      <c r="AI32" s="787"/>
      <c r="AJ32" s="788"/>
      <c r="AK32" s="834">
        <v>103</v>
      </c>
      <c r="AL32" s="830"/>
      <c r="AM32" s="830"/>
      <c r="AN32" s="830"/>
      <c r="AO32" s="830"/>
      <c r="AP32" s="830">
        <v>2015</v>
      </c>
      <c r="AQ32" s="830"/>
      <c r="AR32" s="830"/>
      <c r="AS32" s="830"/>
      <c r="AT32" s="830"/>
      <c r="AU32" s="830">
        <v>454</v>
      </c>
      <c r="AV32" s="830"/>
      <c r="AW32" s="830"/>
      <c r="AX32" s="830"/>
      <c r="AY32" s="830"/>
      <c r="AZ32" s="831" t="s">
        <v>515</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659</v>
      </c>
      <c r="R33" s="784"/>
      <c r="S33" s="784"/>
      <c r="T33" s="784"/>
      <c r="U33" s="784"/>
      <c r="V33" s="784">
        <v>652</v>
      </c>
      <c r="W33" s="784"/>
      <c r="X33" s="784"/>
      <c r="Y33" s="784"/>
      <c r="Z33" s="784"/>
      <c r="AA33" s="784">
        <v>7</v>
      </c>
      <c r="AB33" s="784"/>
      <c r="AC33" s="784"/>
      <c r="AD33" s="784"/>
      <c r="AE33" s="785"/>
      <c r="AF33" s="786">
        <v>7</v>
      </c>
      <c r="AG33" s="787"/>
      <c r="AH33" s="787"/>
      <c r="AI33" s="787"/>
      <c r="AJ33" s="788"/>
      <c r="AK33" s="834">
        <v>310</v>
      </c>
      <c r="AL33" s="830"/>
      <c r="AM33" s="830"/>
      <c r="AN33" s="830"/>
      <c r="AO33" s="830"/>
      <c r="AP33" s="830">
        <v>4140</v>
      </c>
      <c r="AQ33" s="830"/>
      <c r="AR33" s="830"/>
      <c r="AS33" s="830"/>
      <c r="AT33" s="830"/>
      <c r="AU33" s="830">
        <v>4140</v>
      </c>
      <c r="AV33" s="830"/>
      <c r="AW33" s="830"/>
      <c r="AX33" s="830"/>
      <c r="AY33" s="830"/>
      <c r="AZ33" s="831" t="s">
        <v>515</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152</v>
      </c>
      <c r="R34" s="784"/>
      <c r="S34" s="784"/>
      <c r="T34" s="784"/>
      <c r="U34" s="784"/>
      <c r="V34" s="784">
        <v>150</v>
      </c>
      <c r="W34" s="784"/>
      <c r="X34" s="784"/>
      <c r="Y34" s="784"/>
      <c r="Z34" s="784"/>
      <c r="AA34" s="784">
        <v>2</v>
      </c>
      <c r="AB34" s="784"/>
      <c r="AC34" s="784"/>
      <c r="AD34" s="784"/>
      <c r="AE34" s="785"/>
      <c r="AF34" s="786">
        <v>2</v>
      </c>
      <c r="AG34" s="787"/>
      <c r="AH34" s="787"/>
      <c r="AI34" s="787"/>
      <c r="AJ34" s="788"/>
      <c r="AK34" s="834">
        <v>116</v>
      </c>
      <c r="AL34" s="830"/>
      <c r="AM34" s="830"/>
      <c r="AN34" s="830"/>
      <c r="AO34" s="830"/>
      <c r="AP34" s="830">
        <v>406</v>
      </c>
      <c r="AQ34" s="830"/>
      <c r="AR34" s="830"/>
      <c r="AS34" s="830"/>
      <c r="AT34" s="830"/>
      <c r="AU34" s="830">
        <v>406</v>
      </c>
      <c r="AV34" s="830"/>
      <c r="AW34" s="830"/>
      <c r="AX34" s="830"/>
      <c r="AY34" s="830"/>
      <c r="AZ34" s="831" t="s">
        <v>515</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278</v>
      </c>
      <c r="AG63" s="844"/>
      <c r="AH63" s="844"/>
      <c r="AI63" s="844"/>
      <c r="AJ63" s="845"/>
      <c r="AK63" s="846"/>
      <c r="AL63" s="841"/>
      <c r="AM63" s="841"/>
      <c r="AN63" s="841"/>
      <c r="AO63" s="841"/>
      <c r="AP63" s="844">
        <v>6561</v>
      </c>
      <c r="AQ63" s="844"/>
      <c r="AR63" s="844"/>
      <c r="AS63" s="844"/>
      <c r="AT63" s="844"/>
      <c r="AU63" s="844">
        <v>5000</v>
      </c>
      <c r="AV63" s="844"/>
      <c r="AW63" s="844"/>
      <c r="AX63" s="844"/>
      <c r="AY63" s="844"/>
      <c r="AZ63" s="848"/>
      <c r="BA63" s="848"/>
      <c r="BB63" s="848"/>
      <c r="BC63" s="848"/>
      <c r="BD63" s="848"/>
      <c r="BE63" s="849"/>
      <c r="BF63" s="849"/>
      <c r="BG63" s="849"/>
      <c r="BH63" s="849"/>
      <c r="BI63" s="850"/>
      <c r="BJ63" s="851" t="s">
        <v>140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423</v>
      </c>
      <c r="AB66" s="734"/>
      <c r="AC66" s="734"/>
      <c r="AD66" s="734"/>
      <c r="AE66" s="735"/>
      <c r="AF66" s="854" t="s">
        <v>404</v>
      </c>
      <c r="AG66" s="815"/>
      <c r="AH66" s="815"/>
      <c r="AI66" s="815"/>
      <c r="AJ66" s="855"/>
      <c r="AK66" s="733" t="s">
        <v>424</v>
      </c>
      <c r="AL66" s="728"/>
      <c r="AM66" s="728"/>
      <c r="AN66" s="728"/>
      <c r="AO66" s="729"/>
      <c r="AP66" s="733" t="s">
        <v>406</v>
      </c>
      <c r="AQ66" s="734"/>
      <c r="AR66" s="734"/>
      <c r="AS66" s="734"/>
      <c r="AT66" s="735"/>
      <c r="AU66" s="733" t="s">
        <v>425</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2250</v>
      </c>
      <c r="R68" s="866"/>
      <c r="S68" s="866"/>
      <c r="T68" s="866"/>
      <c r="U68" s="866"/>
      <c r="V68" s="866">
        <v>2226</v>
      </c>
      <c r="W68" s="866"/>
      <c r="X68" s="866"/>
      <c r="Y68" s="866"/>
      <c r="Z68" s="866"/>
      <c r="AA68" s="866">
        <v>24</v>
      </c>
      <c r="AB68" s="866"/>
      <c r="AC68" s="866"/>
      <c r="AD68" s="866"/>
      <c r="AE68" s="866"/>
      <c r="AF68" s="866">
        <v>24</v>
      </c>
      <c r="AG68" s="866"/>
      <c r="AH68" s="866"/>
      <c r="AI68" s="866"/>
      <c r="AJ68" s="866"/>
      <c r="AK68" s="866">
        <v>26</v>
      </c>
      <c r="AL68" s="866"/>
      <c r="AM68" s="866"/>
      <c r="AN68" s="866"/>
      <c r="AO68" s="866"/>
      <c r="AP68" s="866">
        <v>1416</v>
      </c>
      <c r="AQ68" s="866"/>
      <c r="AR68" s="866"/>
      <c r="AS68" s="866"/>
      <c r="AT68" s="866"/>
      <c r="AU68" s="866">
        <v>1075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2027</v>
      </c>
      <c r="R69" s="830"/>
      <c r="S69" s="830"/>
      <c r="T69" s="830"/>
      <c r="U69" s="830"/>
      <c r="V69" s="830">
        <v>2075</v>
      </c>
      <c r="W69" s="830"/>
      <c r="X69" s="830"/>
      <c r="Y69" s="830"/>
      <c r="Z69" s="830"/>
      <c r="AA69" s="830">
        <v>-48</v>
      </c>
      <c r="AB69" s="830"/>
      <c r="AC69" s="830"/>
      <c r="AD69" s="830"/>
      <c r="AE69" s="830"/>
      <c r="AF69" s="830">
        <v>-208</v>
      </c>
      <c r="AG69" s="830"/>
      <c r="AH69" s="830"/>
      <c r="AI69" s="830"/>
      <c r="AJ69" s="830"/>
      <c r="AK69" s="830">
        <v>605</v>
      </c>
      <c r="AL69" s="830"/>
      <c r="AM69" s="830"/>
      <c r="AN69" s="830"/>
      <c r="AO69" s="830"/>
      <c r="AP69" s="830">
        <v>518</v>
      </c>
      <c r="AQ69" s="830"/>
      <c r="AR69" s="830"/>
      <c r="AS69" s="830"/>
      <c r="AT69" s="830"/>
      <c r="AU69" s="830">
        <v>114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764</v>
      </c>
      <c r="R70" s="830"/>
      <c r="S70" s="830"/>
      <c r="T70" s="830"/>
      <c r="U70" s="830"/>
      <c r="V70" s="830">
        <v>740</v>
      </c>
      <c r="W70" s="830"/>
      <c r="X70" s="830"/>
      <c r="Y70" s="830"/>
      <c r="Z70" s="830"/>
      <c r="AA70" s="830">
        <v>24</v>
      </c>
      <c r="AB70" s="830"/>
      <c r="AC70" s="830"/>
      <c r="AD70" s="830"/>
      <c r="AE70" s="830"/>
      <c r="AF70" s="830">
        <v>24</v>
      </c>
      <c r="AG70" s="830"/>
      <c r="AH70" s="830"/>
      <c r="AI70" s="830"/>
      <c r="AJ70" s="830"/>
      <c r="AK70" s="830">
        <v>24</v>
      </c>
      <c r="AL70" s="830"/>
      <c r="AM70" s="830"/>
      <c r="AN70" s="830"/>
      <c r="AO70" s="830"/>
      <c r="AP70" s="830">
        <v>670</v>
      </c>
      <c r="AQ70" s="830"/>
      <c r="AR70" s="830"/>
      <c r="AS70" s="830"/>
      <c r="AT70" s="830"/>
      <c r="AU70" s="830">
        <v>63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818</v>
      </c>
      <c r="R71" s="830"/>
      <c r="S71" s="830"/>
      <c r="T71" s="830"/>
      <c r="U71" s="830"/>
      <c r="V71" s="830">
        <v>803</v>
      </c>
      <c r="W71" s="830"/>
      <c r="X71" s="830"/>
      <c r="Y71" s="830"/>
      <c r="Z71" s="830"/>
      <c r="AA71" s="830">
        <v>15</v>
      </c>
      <c r="AB71" s="830"/>
      <c r="AC71" s="830"/>
      <c r="AD71" s="830"/>
      <c r="AE71" s="830"/>
      <c r="AF71" s="830">
        <v>15</v>
      </c>
      <c r="AG71" s="830"/>
      <c r="AH71" s="830"/>
      <c r="AI71" s="830"/>
      <c r="AJ71" s="830"/>
      <c r="AK71" s="830">
        <v>15</v>
      </c>
      <c r="AL71" s="830"/>
      <c r="AM71" s="830"/>
      <c r="AN71" s="830"/>
      <c r="AO71" s="830"/>
      <c r="AP71" s="830" t="s">
        <v>515</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7101</v>
      </c>
      <c r="R72" s="830"/>
      <c r="S72" s="830"/>
      <c r="T72" s="830"/>
      <c r="U72" s="830"/>
      <c r="V72" s="830">
        <v>6737</v>
      </c>
      <c r="W72" s="830"/>
      <c r="X72" s="830"/>
      <c r="Y72" s="830"/>
      <c r="Z72" s="830"/>
      <c r="AA72" s="830">
        <v>364</v>
      </c>
      <c r="AB72" s="830"/>
      <c r="AC72" s="830"/>
      <c r="AD72" s="830"/>
      <c r="AE72" s="830"/>
      <c r="AF72" s="830">
        <v>364</v>
      </c>
      <c r="AG72" s="830"/>
      <c r="AH72" s="830"/>
      <c r="AI72" s="830"/>
      <c r="AJ72" s="830"/>
      <c r="AK72" s="830" t="s">
        <v>515</v>
      </c>
      <c r="AL72" s="830"/>
      <c r="AM72" s="830"/>
      <c r="AN72" s="830"/>
      <c r="AO72" s="830"/>
      <c r="AP72" s="830" t="s">
        <v>515</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148</v>
      </c>
      <c r="R73" s="830"/>
      <c r="S73" s="830"/>
      <c r="T73" s="830"/>
      <c r="U73" s="830"/>
      <c r="V73" s="830">
        <v>138</v>
      </c>
      <c r="W73" s="830"/>
      <c r="X73" s="830"/>
      <c r="Y73" s="830"/>
      <c r="Z73" s="830"/>
      <c r="AA73" s="830">
        <v>10</v>
      </c>
      <c r="AB73" s="830"/>
      <c r="AC73" s="830"/>
      <c r="AD73" s="830"/>
      <c r="AE73" s="830"/>
      <c r="AF73" s="830">
        <v>10</v>
      </c>
      <c r="AG73" s="830"/>
      <c r="AH73" s="830"/>
      <c r="AI73" s="830"/>
      <c r="AJ73" s="830"/>
      <c r="AK73" s="830">
        <v>5</v>
      </c>
      <c r="AL73" s="830"/>
      <c r="AM73" s="830"/>
      <c r="AN73" s="830"/>
      <c r="AO73" s="830"/>
      <c r="AP73" s="830" t="s">
        <v>515</v>
      </c>
      <c r="AQ73" s="830"/>
      <c r="AR73" s="830"/>
      <c r="AS73" s="830"/>
      <c r="AT73" s="830"/>
      <c r="AU73" s="830" t="s">
        <v>515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531</v>
      </c>
      <c r="R74" s="830"/>
      <c r="S74" s="830"/>
      <c r="T74" s="830"/>
      <c r="U74" s="830"/>
      <c r="V74" s="830">
        <v>514</v>
      </c>
      <c r="W74" s="830"/>
      <c r="X74" s="830"/>
      <c r="Y74" s="830"/>
      <c r="Z74" s="830"/>
      <c r="AA74" s="830">
        <v>17</v>
      </c>
      <c r="AB74" s="830"/>
      <c r="AC74" s="830"/>
      <c r="AD74" s="830"/>
      <c r="AE74" s="830"/>
      <c r="AF74" s="830">
        <v>17</v>
      </c>
      <c r="AG74" s="830"/>
      <c r="AH74" s="830"/>
      <c r="AI74" s="830"/>
      <c r="AJ74" s="830"/>
      <c r="AK74" s="830">
        <v>8</v>
      </c>
      <c r="AL74" s="830"/>
      <c r="AM74" s="830"/>
      <c r="AN74" s="830"/>
      <c r="AO74" s="830"/>
      <c r="AP74" s="830" t="s">
        <v>515</v>
      </c>
      <c r="AQ74" s="830"/>
      <c r="AR74" s="830"/>
      <c r="AS74" s="830"/>
      <c r="AT74" s="830"/>
      <c r="AU74" s="830" t="s">
        <v>515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170790</v>
      </c>
      <c r="R75" s="878"/>
      <c r="S75" s="878"/>
      <c r="T75" s="878"/>
      <c r="U75" s="834"/>
      <c r="V75" s="879">
        <v>165043</v>
      </c>
      <c r="W75" s="878"/>
      <c r="X75" s="878"/>
      <c r="Y75" s="878"/>
      <c r="Z75" s="834"/>
      <c r="AA75" s="879">
        <v>5747</v>
      </c>
      <c r="AB75" s="878"/>
      <c r="AC75" s="878"/>
      <c r="AD75" s="878"/>
      <c r="AE75" s="834"/>
      <c r="AF75" s="879">
        <v>5743</v>
      </c>
      <c r="AG75" s="878"/>
      <c r="AH75" s="878"/>
      <c r="AI75" s="878"/>
      <c r="AJ75" s="834"/>
      <c r="AK75" s="879">
        <v>6172</v>
      </c>
      <c r="AL75" s="878"/>
      <c r="AM75" s="878"/>
      <c r="AN75" s="878"/>
      <c r="AO75" s="834"/>
      <c r="AP75" s="879" t="s">
        <v>515</v>
      </c>
      <c r="AQ75" s="878"/>
      <c r="AR75" s="878"/>
      <c r="AS75" s="878"/>
      <c r="AT75" s="834"/>
      <c r="AU75" s="879" t="s">
        <v>515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5989</v>
      </c>
      <c r="AG88" s="844"/>
      <c r="AH88" s="844"/>
      <c r="AI88" s="844"/>
      <c r="AJ88" s="844"/>
      <c r="AK88" s="841"/>
      <c r="AL88" s="841"/>
      <c r="AM88" s="841"/>
      <c r="AN88" s="841"/>
      <c r="AO88" s="841"/>
      <c r="AP88" s="844">
        <v>2604</v>
      </c>
      <c r="AQ88" s="844"/>
      <c r="AR88" s="844"/>
      <c r="AS88" s="844"/>
      <c r="AT88" s="844"/>
      <c r="AU88" s="844">
        <v>1252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v>
      </c>
      <c r="CS102" s="852"/>
      <c r="CT102" s="852"/>
      <c r="CU102" s="852"/>
      <c r="CV102" s="891"/>
      <c r="CW102" s="890">
        <v>0</v>
      </c>
      <c r="CX102" s="852"/>
      <c r="CY102" s="852"/>
      <c r="CZ102" s="852"/>
      <c r="DA102" s="891"/>
      <c r="DB102" s="890">
        <v>0</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315</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315</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315</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1335329</v>
      </c>
      <c r="AB110" s="900"/>
      <c r="AC110" s="900"/>
      <c r="AD110" s="900"/>
      <c r="AE110" s="901"/>
      <c r="AF110" s="902">
        <v>1357009</v>
      </c>
      <c r="AG110" s="900"/>
      <c r="AH110" s="900"/>
      <c r="AI110" s="900"/>
      <c r="AJ110" s="901"/>
      <c r="AK110" s="902">
        <v>1348225</v>
      </c>
      <c r="AL110" s="900"/>
      <c r="AM110" s="900"/>
      <c r="AN110" s="900"/>
      <c r="AO110" s="901"/>
      <c r="AP110" s="903">
        <v>23.2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12134021</v>
      </c>
      <c r="BR110" s="931"/>
      <c r="BS110" s="931"/>
      <c r="BT110" s="931"/>
      <c r="BU110" s="931"/>
      <c r="BV110" s="931">
        <v>11617820</v>
      </c>
      <c r="BW110" s="931"/>
      <c r="BX110" s="931"/>
      <c r="BY110" s="931"/>
      <c r="BZ110" s="931"/>
      <c r="CA110" s="931">
        <v>10929751</v>
      </c>
      <c r="CB110" s="931"/>
      <c r="CC110" s="931"/>
      <c r="CD110" s="931"/>
      <c r="CE110" s="931"/>
      <c r="CF110" s="944">
        <v>188.3</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140</v>
      </c>
      <c r="DR110" s="931"/>
      <c r="DS110" s="931"/>
      <c r="DT110" s="931"/>
      <c r="DU110" s="931"/>
      <c r="DV110" s="932" t="s">
        <v>140</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444</v>
      </c>
      <c r="AG111" s="938"/>
      <c r="AH111" s="938"/>
      <c r="AI111" s="938"/>
      <c r="AJ111" s="939"/>
      <c r="AK111" s="940" t="s">
        <v>140</v>
      </c>
      <c r="AL111" s="938"/>
      <c r="AM111" s="938"/>
      <c r="AN111" s="938"/>
      <c r="AO111" s="939"/>
      <c r="AP111" s="941" t="s">
        <v>140</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140</v>
      </c>
      <c r="BR111" s="926"/>
      <c r="BS111" s="926"/>
      <c r="BT111" s="926"/>
      <c r="BU111" s="926"/>
      <c r="BV111" s="926" t="s">
        <v>444</v>
      </c>
      <c r="BW111" s="926"/>
      <c r="BX111" s="926"/>
      <c r="BY111" s="926"/>
      <c r="BZ111" s="926"/>
      <c r="CA111" s="926" t="s">
        <v>140</v>
      </c>
      <c r="CB111" s="926"/>
      <c r="CC111" s="926"/>
      <c r="CD111" s="926"/>
      <c r="CE111" s="926"/>
      <c r="CF111" s="920" t="s">
        <v>444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443</v>
      </c>
      <c r="DM111" s="926"/>
      <c r="DN111" s="926"/>
      <c r="DO111" s="926"/>
      <c r="DP111" s="926"/>
      <c r="DQ111" s="926" t="s">
        <v>444</v>
      </c>
      <c r="DR111" s="926"/>
      <c r="DS111" s="926"/>
      <c r="DT111" s="926"/>
      <c r="DU111" s="926"/>
      <c r="DV111" s="927" t="s">
        <v>140</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444</v>
      </c>
      <c r="AG112" s="959"/>
      <c r="AH112" s="959"/>
      <c r="AI112" s="959"/>
      <c r="AJ112" s="960"/>
      <c r="AK112" s="961" t="s">
        <v>140</v>
      </c>
      <c r="AL112" s="959"/>
      <c r="AM112" s="959"/>
      <c r="AN112" s="959"/>
      <c r="AO112" s="960"/>
      <c r="AP112" s="962" t="s">
        <v>140</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5319016</v>
      </c>
      <c r="BR112" s="926"/>
      <c r="BS112" s="926"/>
      <c r="BT112" s="926"/>
      <c r="BU112" s="926"/>
      <c r="BV112" s="926">
        <v>5185482</v>
      </c>
      <c r="BW112" s="926"/>
      <c r="BX112" s="926"/>
      <c r="BY112" s="926"/>
      <c r="BZ112" s="926"/>
      <c r="CA112" s="926">
        <v>5003527</v>
      </c>
      <c r="CB112" s="926"/>
      <c r="CC112" s="926"/>
      <c r="CD112" s="926"/>
      <c r="CE112" s="926"/>
      <c r="CF112" s="920">
        <v>86.2</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443</v>
      </c>
      <c r="DM112" s="926"/>
      <c r="DN112" s="926"/>
      <c r="DO112" s="926"/>
      <c r="DP112" s="926"/>
      <c r="DQ112" s="926" t="s">
        <v>140</v>
      </c>
      <c r="DR112" s="926"/>
      <c r="DS112" s="926"/>
      <c r="DT112" s="926"/>
      <c r="DU112" s="926"/>
      <c r="DV112" s="927" t="s">
        <v>140</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408112</v>
      </c>
      <c r="AB113" s="938"/>
      <c r="AC113" s="938"/>
      <c r="AD113" s="938"/>
      <c r="AE113" s="939"/>
      <c r="AF113" s="940">
        <v>372601</v>
      </c>
      <c r="AG113" s="938"/>
      <c r="AH113" s="938"/>
      <c r="AI113" s="938"/>
      <c r="AJ113" s="939"/>
      <c r="AK113" s="940">
        <v>386052</v>
      </c>
      <c r="AL113" s="938"/>
      <c r="AM113" s="938"/>
      <c r="AN113" s="938"/>
      <c r="AO113" s="939"/>
      <c r="AP113" s="941">
        <v>6.7</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1408655</v>
      </c>
      <c r="BR113" s="926"/>
      <c r="BS113" s="926"/>
      <c r="BT113" s="926"/>
      <c r="BU113" s="926"/>
      <c r="BV113" s="926">
        <v>1377741</v>
      </c>
      <c r="BW113" s="926"/>
      <c r="BX113" s="926"/>
      <c r="BY113" s="926"/>
      <c r="BZ113" s="926"/>
      <c r="CA113" s="926">
        <v>1251584</v>
      </c>
      <c r="CB113" s="926"/>
      <c r="CC113" s="926"/>
      <c r="CD113" s="926"/>
      <c r="CE113" s="926"/>
      <c r="CF113" s="920">
        <v>21.6</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443</v>
      </c>
      <c r="DM113" s="959"/>
      <c r="DN113" s="959"/>
      <c r="DO113" s="959"/>
      <c r="DP113" s="960"/>
      <c r="DQ113" s="961" t="s">
        <v>443</v>
      </c>
      <c r="DR113" s="959"/>
      <c r="DS113" s="959"/>
      <c r="DT113" s="959"/>
      <c r="DU113" s="960"/>
      <c r="DV113" s="962" t="s">
        <v>140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99061</v>
      </c>
      <c r="AB114" s="959"/>
      <c r="AC114" s="959"/>
      <c r="AD114" s="959"/>
      <c r="AE114" s="960"/>
      <c r="AF114" s="961">
        <v>108044</v>
      </c>
      <c r="AG114" s="959"/>
      <c r="AH114" s="959"/>
      <c r="AI114" s="959"/>
      <c r="AJ114" s="960"/>
      <c r="AK114" s="961">
        <v>124337</v>
      </c>
      <c r="AL114" s="959"/>
      <c r="AM114" s="959"/>
      <c r="AN114" s="959"/>
      <c r="AO114" s="960"/>
      <c r="AP114" s="962">
        <v>2.1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1120340</v>
      </c>
      <c r="BR114" s="926"/>
      <c r="BS114" s="926"/>
      <c r="BT114" s="926"/>
      <c r="BU114" s="926"/>
      <c r="BV114" s="926">
        <v>1096370</v>
      </c>
      <c r="BW114" s="926"/>
      <c r="BX114" s="926"/>
      <c r="BY114" s="926"/>
      <c r="BZ114" s="926"/>
      <c r="CA114" s="926">
        <v>1121417</v>
      </c>
      <c r="CB114" s="926"/>
      <c r="CC114" s="926"/>
      <c r="CD114" s="926"/>
      <c r="CE114" s="926"/>
      <c r="CF114" s="920">
        <v>19.3</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140</v>
      </c>
      <c r="DH114" s="959"/>
      <c r="DI114" s="959"/>
      <c r="DJ114" s="959"/>
      <c r="DK114" s="960"/>
      <c r="DL114" s="961" t="s">
        <v>140</v>
      </c>
      <c r="DM114" s="959"/>
      <c r="DN114" s="959"/>
      <c r="DO114" s="959"/>
      <c r="DP114" s="960"/>
      <c r="DQ114" s="961" t="s">
        <v>140</v>
      </c>
      <c r="DR114" s="959"/>
      <c r="DS114" s="959"/>
      <c r="DT114" s="959"/>
      <c r="DU114" s="960"/>
      <c r="DV114" s="962" t="s">
        <v>140</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470</v>
      </c>
      <c r="AB115" s="938"/>
      <c r="AC115" s="938"/>
      <c r="AD115" s="938"/>
      <c r="AE115" s="939"/>
      <c r="AF115" s="940">
        <v>347</v>
      </c>
      <c r="AG115" s="938"/>
      <c r="AH115" s="938"/>
      <c r="AI115" s="938"/>
      <c r="AJ115" s="939"/>
      <c r="AK115" s="940">
        <v>229</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140</v>
      </c>
      <c r="BR115" s="926"/>
      <c r="BS115" s="926"/>
      <c r="BT115" s="926"/>
      <c r="BU115" s="926"/>
      <c r="BV115" s="926" t="s">
        <v>444</v>
      </c>
      <c r="BW115" s="926"/>
      <c r="BX115" s="926"/>
      <c r="BY115" s="926"/>
      <c r="BZ115" s="926"/>
      <c r="CA115" s="926" t="s">
        <v>140</v>
      </c>
      <c r="CB115" s="926"/>
      <c r="CC115" s="926"/>
      <c r="CD115" s="926"/>
      <c r="CE115" s="926"/>
      <c r="CF115" s="920" t="s">
        <v>444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140</v>
      </c>
      <c r="DM115" s="959"/>
      <c r="DN115" s="959"/>
      <c r="DO115" s="959"/>
      <c r="DP115" s="960"/>
      <c r="DQ115" s="961" t="s">
        <v>140</v>
      </c>
      <c r="DR115" s="959"/>
      <c r="DS115" s="959"/>
      <c r="DT115" s="959"/>
      <c r="DU115" s="960"/>
      <c r="DV115" s="962" t="s">
        <v>140</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140</v>
      </c>
      <c r="AB116" s="959"/>
      <c r="AC116" s="959"/>
      <c r="AD116" s="959"/>
      <c r="AE116" s="960"/>
      <c r="AF116" s="961" t="s">
        <v>444</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443</v>
      </c>
      <c r="BW116" s="926"/>
      <c r="BX116" s="926"/>
      <c r="BY116" s="926"/>
      <c r="BZ116" s="926"/>
      <c r="CA116" s="926" t="s">
        <v>140</v>
      </c>
      <c r="CB116" s="926"/>
      <c r="CC116" s="926"/>
      <c r="CD116" s="926"/>
      <c r="CE116" s="926"/>
      <c r="CF116" s="920" t="s">
        <v>140</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140</v>
      </c>
      <c r="DM116" s="959"/>
      <c r="DN116" s="959"/>
      <c r="DO116" s="959"/>
      <c r="DP116" s="960"/>
      <c r="DQ116" s="961" t="s">
        <v>444</v>
      </c>
      <c r="DR116" s="959"/>
      <c r="DS116" s="959"/>
      <c r="DT116" s="959"/>
      <c r="DU116" s="960"/>
      <c r="DV116" s="962" t="s">
        <v>443</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1842972</v>
      </c>
      <c r="AB117" s="979"/>
      <c r="AC117" s="979"/>
      <c r="AD117" s="979"/>
      <c r="AE117" s="980"/>
      <c r="AF117" s="981">
        <v>1838001</v>
      </c>
      <c r="AG117" s="979"/>
      <c r="AH117" s="979"/>
      <c r="AI117" s="979"/>
      <c r="AJ117" s="980"/>
      <c r="AK117" s="981">
        <v>1858843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140</v>
      </c>
      <c r="BW117" s="926"/>
      <c r="BX117" s="926"/>
      <c r="BY117" s="926"/>
      <c r="BZ117" s="926"/>
      <c r="CA117" s="926" t="s">
        <v>140</v>
      </c>
      <c r="CB117" s="926"/>
      <c r="CC117" s="926"/>
      <c r="CD117" s="926"/>
      <c r="CE117" s="926"/>
      <c r="CF117" s="920" t="s">
        <v>140</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444</v>
      </c>
      <c r="DM117" s="959"/>
      <c r="DN117" s="959"/>
      <c r="DO117" s="959"/>
      <c r="DP117" s="960"/>
      <c r="DQ117" s="961" t="s">
        <v>443</v>
      </c>
      <c r="DR117" s="959"/>
      <c r="DS117" s="959"/>
      <c r="DT117" s="959"/>
      <c r="DU117" s="960"/>
      <c r="DV117" s="962" t="s">
        <v>443</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315</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v>220</v>
      </c>
      <c r="BR118" s="1000"/>
      <c r="BS118" s="1000"/>
      <c r="BT118" s="1000"/>
      <c r="BU118" s="1000"/>
      <c r="BV118" s="1000">
        <v>15682</v>
      </c>
      <c r="BW118" s="1000"/>
      <c r="BX118" s="1000"/>
      <c r="BY118" s="1000"/>
      <c r="BZ118" s="1000"/>
      <c r="CA118" s="1000">
        <v>25522</v>
      </c>
      <c r="CB118" s="1000"/>
      <c r="CC118" s="1000"/>
      <c r="CD118" s="1000"/>
      <c r="CE118" s="1000"/>
      <c r="CF118" s="920">
        <v>0.4</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443</v>
      </c>
      <c r="DM118" s="959"/>
      <c r="DN118" s="959"/>
      <c r="DO118" s="959"/>
      <c r="DP118" s="960"/>
      <c r="DQ118" s="961" t="s">
        <v>140</v>
      </c>
      <c r="DR118" s="959"/>
      <c r="DS118" s="959"/>
      <c r="DT118" s="959"/>
      <c r="DU118" s="960"/>
      <c r="DV118" s="962" t="s">
        <v>140</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140</v>
      </c>
      <c r="AB119" s="900"/>
      <c r="AC119" s="900"/>
      <c r="AD119" s="900"/>
      <c r="AE119" s="901"/>
      <c r="AF119" s="902" t="s">
        <v>140</v>
      </c>
      <c r="AG119" s="900"/>
      <c r="AH119" s="900"/>
      <c r="AI119" s="900"/>
      <c r="AJ119" s="901"/>
      <c r="AK119" s="902" t="s">
        <v>443</v>
      </c>
      <c r="AL119" s="900"/>
      <c r="AM119" s="900"/>
      <c r="AN119" s="900"/>
      <c r="AO119" s="901"/>
      <c r="AP119" s="903" t="s">
        <v>444</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469</v>
      </c>
      <c r="BP119" s="1005"/>
      <c r="BQ119" s="999">
        <v>19982252</v>
      </c>
      <c r="BR119" s="1000"/>
      <c r="BS119" s="1000"/>
      <c r="BT119" s="1000"/>
      <c r="BU119" s="1000"/>
      <c r="BV119" s="1000">
        <v>19293095</v>
      </c>
      <c r="BW119" s="1000"/>
      <c r="BX119" s="1000"/>
      <c r="BY119" s="1000"/>
      <c r="BZ119" s="1000"/>
      <c r="CA119" s="1000">
        <v>18331801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140</v>
      </c>
      <c r="DH119" s="986"/>
      <c r="DI119" s="986"/>
      <c r="DJ119" s="986"/>
      <c r="DK119" s="987"/>
      <c r="DL119" s="985" t="s">
        <v>140</v>
      </c>
      <c r="DM119" s="986"/>
      <c r="DN119" s="986"/>
      <c r="DO119" s="986"/>
      <c r="DP119" s="987"/>
      <c r="DQ119" s="985" t="s">
        <v>444</v>
      </c>
      <c r="DR119" s="986"/>
      <c r="DS119" s="986"/>
      <c r="DT119" s="986"/>
      <c r="DU119" s="987"/>
      <c r="DV119" s="988" t="s">
        <v>140</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140</v>
      </c>
      <c r="AB120" s="959"/>
      <c r="AC120" s="959"/>
      <c r="AD120" s="959"/>
      <c r="AE120" s="960"/>
      <c r="AF120" s="961" t="s">
        <v>444</v>
      </c>
      <c r="AG120" s="959"/>
      <c r="AH120" s="959"/>
      <c r="AI120" s="959"/>
      <c r="AJ120" s="960"/>
      <c r="AK120" s="961" t="s">
        <v>140</v>
      </c>
      <c r="AL120" s="959"/>
      <c r="AM120" s="959"/>
      <c r="AN120" s="959"/>
      <c r="AO120" s="960"/>
      <c r="AP120" s="962" t="s">
        <v>140</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2088520</v>
      </c>
      <c r="BR120" s="931"/>
      <c r="BS120" s="931"/>
      <c r="BT120" s="931"/>
      <c r="BU120" s="931"/>
      <c r="BV120" s="931">
        <v>2769329</v>
      </c>
      <c r="BW120" s="931"/>
      <c r="BX120" s="931"/>
      <c r="BY120" s="931"/>
      <c r="BZ120" s="931"/>
      <c r="CA120" s="931">
        <v>2866444</v>
      </c>
      <c r="CB120" s="931"/>
      <c r="CC120" s="931"/>
      <c r="CD120" s="931"/>
      <c r="CE120" s="931"/>
      <c r="CF120" s="944">
        <v>49.4</v>
      </c>
      <c r="CG120" s="945"/>
      <c r="CH120" s="945"/>
      <c r="CI120" s="945"/>
      <c r="CJ120" s="945"/>
      <c r="CK120" s="1006" t="s">
        <v>473</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4345533</v>
      </c>
      <c r="DH120" s="931"/>
      <c r="DI120" s="931"/>
      <c r="DJ120" s="931"/>
      <c r="DK120" s="931"/>
      <c r="DL120" s="931">
        <v>4256446</v>
      </c>
      <c r="DM120" s="931"/>
      <c r="DN120" s="931"/>
      <c r="DO120" s="931"/>
      <c r="DP120" s="931"/>
      <c r="DQ120" s="931">
        <v>4139890</v>
      </c>
      <c r="DR120" s="931"/>
      <c r="DS120" s="931"/>
      <c r="DT120" s="931"/>
      <c r="DU120" s="931"/>
      <c r="DV120" s="932">
        <v>71.3</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140</v>
      </c>
      <c r="AB121" s="959"/>
      <c r="AC121" s="959"/>
      <c r="AD121" s="959"/>
      <c r="AE121" s="960"/>
      <c r="AF121" s="961" t="s">
        <v>140</v>
      </c>
      <c r="AG121" s="959"/>
      <c r="AH121" s="959"/>
      <c r="AI121" s="959"/>
      <c r="AJ121" s="960"/>
      <c r="AK121" s="961" t="s">
        <v>140</v>
      </c>
      <c r="AL121" s="959"/>
      <c r="AM121" s="959"/>
      <c r="AN121" s="959"/>
      <c r="AO121" s="960"/>
      <c r="AP121" s="962" t="s">
        <v>140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5289</v>
      </c>
      <c r="BR121" s="926"/>
      <c r="BS121" s="926"/>
      <c r="BT121" s="926"/>
      <c r="BU121" s="926"/>
      <c r="BV121" s="926">
        <v>8294</v>
      </c>
      <c r="BW121" s="926"/>
      <c r="BX121" s="926"/>
      <c r="BY121" s="926"/>
      <c r="BZ121" s="926"/>
      <c r="CA121" s="926">
        <v>8303</v>
      </c>
      <c r="CB121" s="926"/>
      <c r="CC121" s="926"/>
      <c r="CD121" s="926"/>
      <c r="CE121" s="926"/>
      <c r="CF121" s="920">
        <v>0.1</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430378</v>
      </c>
      <c r="DH121" s="926"/>
      <c r="DI121" s="926"/>
      <c r="DJ121" s="926"/>
      <c r="DK121" s="926"/>
      <c r="DL121" s="926">
        <v>432338</v>
      </c>
      <c r="DM121" s="926"/>
      <c r="DN121" s="926"/>
      <c r="DO121" s="926"/>
      <c r="DP121" s="926"/>
      <c r="DQ121" s="926">
        <v>457471</v>
      </c>
      <c r="DR121" s="926"/>
      <c r="DS121" s="926"/>
      <c r="DT121" s="926"/>
      <c r="DU121" s="926"/>
      <c r="DV121" s="927">
        <v>7.9</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140</v>
      </c>
      <c r="AB122" s="959"/>
      <c r="AC122" s="959"/>
      <c r="AD122" s="959"/>
      <c r="AE122" s="960"/>
      <c r="AF122" s="961" t="s">
        <v>444</v>
      </c>
      <c r="AG122" s="959"/>
      <c r="AH122" s="959"/>
      <c r="AI122" s="959"/>
      <c r="AJ122" s="960"/>
      <c r="AK122" s="961" t="s">
        <v>140</v>
      </c>
      <c r="AL122" s="959"/>
      <c r="AM122" s="959"/>
      <c r="AN122" s="959"/>
      <c r="AO122" s="960"/>
      <c r="AP122" s="962" t="s">
        <v>444</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11624603</v>
      </c>
      <c r="BR122" s="1000"/>
      <c r="BS122" s="1000"/>
      <c r="BT122" s="1000"/>
      <c r="BU122" s="1000"/>
      <c r="BV122" s="1000">
        <v>11102149</v>
      </c>
      <c r="BW122" s="1000"/>
      <c r="BX122" s="1000"/>
      <c r="BY122" s="1000"/>
      <c r="BZ122" s="1000"/>
      <c r="CA122" s="1000">
        <v>10558553</v>
      </c>
      <c r="CB122" s="1000"/>
      <c r="CC122" s="1000"/>
      <c r="CD122" s="1000"/>
      <c r="CE122" s="1000"/>
      <c r="CF122" s="1017">
        <v>181.9</v>
      </c>
      <c r="CG122" s="1018"/>
      <c r="CH122" s="1018"/>
      <c r="CI122" s="1018"/>
      <c r="CJ122" s="1018"/>
      <c r="CK122" s="1009"/>
      <c r="CL122" s="1010"/>
      <c r="CM122" s="1010"/>
      <c r="CN122" s="1010"/>
      <c r="CO122" s="1011"/>
      <c r="CP122" s="1019" t="s">
        <v>417</v>
      </c>
      <c r="CQ122" s="1020"/>
      <c r="CR122" s="1020"/>
      <c r="CS122" s="1020"/>
      <c r="CT122" s="1020"/>
      <c r="CU122" s="1020"/>
      <c r="CV122" s="1020"/>
      <c r="CW122" s="1020"/>
      <c r="CX122" s="1020"/>
      <c r="CY122" s="1020"/>
      <c r="CZ122" s="1020"/>
      <c r="DA122" s="1020"/>
      <c r="DB122" s="1020"/>
      <c r="DC122" s="1020"/>
      <c r="DD122" s="1020"/>
      <c r="DE122" s="1020"/>
      <c r="DF122" s="1021"/>
      <c r="DG122" s="925">
        <v>543105</v>
      </c>
      <c r="DH122" s="926"/>
      <c r="DI122" s="926"/>
      <c r="DJ122" s="926"/>
      <c r="DK122" s="926"/>
      <c r="DL122" s="926">
        <v>496698</v>
      </c>
      <c r="DM122" s="926"/>
      <c r="DN122" s="926"/>
      <c r="DO122" s="926"/>
      <c r="DP122" s="926"/>
      <c r="DQ122" s="926">
        <v>406166</v>
      </c>
      <c r="DR122" s="926"/>
      <c r="DS122" s="926"/>
      <c r="DT122" s="926"/>
      <c r="DU122" s="926"/>
      <c r="DV122" s="927">
        <v>7</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140</v>
      </c>
      <c r="AB123" s="959"/>
      <c r="AC123" s="959"/>
      <c r="AD123" s="959"/>
      <c r="AE123" s="960"/>
      <c r="AF123" s="961" t="s">
        <v>140</v>
      </c>
      <c r="AG123" s="959"/>
      <c r="AH123" s="959"/>
      <c r="AI123" s="959"/>
      <c r="AJ123" s="960"/>
      <c r="AK123" s="961" t="s">
        <v>444</v>
      </c>
      <c r="AL123" s="959"/>
      <c r="AM123" s="959"/>
      <c r="AN123" s="959"/>
      <c r="AO123" s="960"/>
      <c r="AP123" s="962" t="s">
        <v>444</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477</v>
      </c>
      <c r="BP123" s="1005"/>
      <c r="BQ123" s="1064">
        <v>13718412</v>
      </c>
      <c r="BR123" s="1031"/>
      <c r="BS123" s="1031"/>
      <c r="BT123" s="1031"/>
      <c r="BU123" s="1031"/>
      <c r="BV123" s="1031">
        <v>13879772</v>
      </c>
      <c r="BW123" s="1031"/>
      <c r="BX123" s="1031"/>
      <c r="BY123" s="1031"/>
      <c r="BZ123" s="1031"/>
      <c r="CA123" s="1031">
        <v>13433300</v>
      </c>
      <c r="CB123" s="1031"/>
      <c r="CC123" s="1031"/>
      <c r="CD123" s="1031"/>
      <c r="CE123" s="1031"/>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140</v>
      </c>
      <c r="DH123" s="959"/>
      <c r="DI123" s="959"/>
      <c r="DJ123" s="959"/>
      <c r="DK123" s="960"/>
      <c r="DL123" s="961" t="s">
        <v>140</v>
      </c>
      <c r="DM123" s="959"/>
      <c r="DN123" s="959"/>
      <c r="DO123" s="959"/>
      <c r="DP123" s="960"/>
      <c r="DQ123" s="961" t="s">
        <v>140</v>
      </c>
      <c r="DR123" s="959"/>
      <c r="DS123" s="959"/>
      <c r="DT123" s="959"/>
      <c r="DU123" s="960"/>
      <c r="DV123" s="962" t="s">
        <v>140</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140</v>
      </c>
      <c r="AB124" s="959"/>
      <c r="AC124" s="959"/>
      <c r="AD124" s="959"/>
      <c r="AE124" s="960"/>
      <c r="AF124" s="961" t="s">
        <v>140</v>
      </c>
      <c r="AG124" s="959"/>
      <c r="AH124" s="959"/>
      <c r="AI124" s="959"/>
      <c r="AJ124" s="960"/>
      <c r="AK124" s="961" t="s">
        <v>140</v>
      </c>
      <c r="AL124" s="959"/>
      <c r="AM124" s="959"/>
      <c r="AN124" s="959"/>
      <c r="AO124" s="960"/>
      <c r="AP124" s="962" t="s">
        <v>140</v>
      </c>
      <c r="AQ124" s="963"/>
      <c r="AR124" s="963"/>
      <c r="AS124" s="963"/>
      <c r="AT124" s="964"/>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110.9</v>
      </c>
      <c r="BR124" s="1027"/>
      <c r="BS124" s="1027"/>
      <c r="BT124" s="1027"/>
      <c r="BU124" s="1027"/>
      <c r="BV124" s="1027">
        <v>90.5</v>
      </c>
      <c r="BW124" s="1027"/>
      <c r="BX124" s="1027"/>
      <c r="BY124" s="1027"/>
      <c r="BZ124" s="1027"/>
      <c r="CA124" s="1027">
        <v>84.3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140</v>
      </c>
      <c r="DM124" s="986"/>
      <c r="DN124" s="986"/>
      <c r="DO124" s="986"/>
      <c r="DP124" s="987"/>
      <c r="DQ124" s="985" t="s">
        <v>140</v>
      </c>
      <c r="DR124" s="986"/>
      <c r="DS124" s="986"/>
      <c r="DT124" s="986"/>
      <c r="DU124" s="987"/>
      <c r="DV124" s="988" t="s">
        <v>140</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140</v>
      </c>
      <c r="AB125" s="959"/>
      <c r="AC125" s="959"/>
      <c r="AD125" s="959"/>
      <c r="AE125" s="960"/>
      <c r="AF125" s="961" t="s">
        <v>140</v>
      </c>
      <c r="AG125" s="959"/>
      <c r="AH125" s="959"/>
      <c r="AI125" s="959"/>
      <c r="AJ125" s="960"/>
      <c r="AK125" s="961" t="s">
        <v>140</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140</v>
      </c>
      <c r="DM125" s="931"/>
      <c r="DN125" s="931"/>
      <c r="DO125" s="931"/>
      <c r="DP125" s="931"/>
      <c r="DQ125" s="931" t="s">
        <v>140</v>
      </c>
      <c r="DR125" s="931"/>
      <c r="DS125" s="931"/>
      <c r="DT125" s="931"/>
      <c r="DU125" s="931"/>
      <c r="DV125" s="932" t="s">
        <v>140</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140</v>
      </c>
      <c r="AB126" s="959"/>
      <c r="AC126" s="959"/>
      <c r="AD126" s="959"/>
      <c r="AE126" s="960"/>
      <c r="AF126" s="961" t="s">
        <v>140</v>
      </c>
      <c r="AG126" s="959"/>
      <c r="AH126" s="959"/>
      <c r="AI126" s="959"/>
      <c r="AJ126" s="960"/>
      <c r="AK126" s="961" t="s">
        <v>140</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140</v>
      </c>
      <c r="DH126" s="926"/>
      <c r="DI126" s="926"/>
      <c r="DJ126" s="926"/>
      <c r="DK126" s="926"/>
      <c r="DL126" s="926" t="s">
        <v>140</v>
      </c>
      <c r="DM126" s="926"/>
      <c r="DN126" s="926"/>
      <c r="DO126" s="926"/>
      <c r="DP126" s="926"/>
      <c r="DQ126" s="926" t="s">
        <v>140</v>
      </c>
      <c r="DR126" s="926"/>
      <c r="DS126" s="926"/>
      <c r="DT126" s="926"/>
      <c r="DU126" s="926"/>
      <c r="DV126" s="927" t="s">
        <v>140</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470</v>
      </c>
      <c r="AB127" s="959"/>
      <c r="AC127" s="959"/>
      <c r="AD127" s="959"/>
      <c r="AE127" s="960"/>
      <c r="AF127" s="961">
        <v>347</v>
      </c>
      <c r="AG127" s="959"/>
      <c r="AH127" s="959"/>
      <c r="AI127" s="959"/>
      <c r="AJ127" s="960"/>
      <c r="AK127" s="961">
        <v>229</v>
      </c>
      <c r="AL127" s="959"/>
      <c r="AM127" s="959"/>
      <c r="AN127" s="959"/>
      <c r="AO127" s="960"/>
      <c r="AP127" s="962">
        <v>0</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140</v>
      </c>
      <c r="DH127" s="926"/>
      <c r="DI127" s="926"/>
      <c r="DJ127" s="926"/>
      <c r="DK127" s="926"/>
      <c r="DL127" s="926" t="s">
        <v>140</v>
      </c>
      <c r="DM127" s="926"/>
      <c r="DN127" s="926"/>
      <c r="DO127" s="926"/>
      <c r="DP127" s="926"/>
      <c r="DQ127" s="926" t="s">
        <v>140</v>
      </c>
      <c r="DR127" s="926"/>
      <c r="DS127" s="926"/>
      <c r="DT127" s="926"/>
      <c r="DU127" s="926"/>
      <c r="DV127" s="927" t="s">
        <v>140</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t="s">
        <v>140</v>
      </c>
      <c r="AB128" s="1047"/>
      <c r="AC128" s="1047"/>
      <c r="AD128" s="1047"/>
      <c r="AE128" s="1048"/>
      <c r="AF128" s="1049">
        <v>7029</v>
      </c>
      <c r="AG128" s="1047"/>
      <c r="AH128" s="1047"/>
      <c r="AI128" s="1047"/>
      <c r="AJ128" s="1048"/>
      <c r="AK128" s="1049">
        <v>2885</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140</v>
      </c>
      <c r="BG128" s="1054"/>
      <c r="BH128" s="1054"/>
      <c r="BI128" s="1054"/>
      <c r="BJ128" s="1054"/>
      <c r="BK128" s="1054"/>
      <c r="BL128" s="1055"/>
      <c r="BM128" s="1053">
        <v>14.07</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t="s">
        <v>140</v>
      </c>
      <c r="DH128" s="1039"/>
      <c r="DI128" s="1039"/>
      <c r="DJ128" s="1039"/>
      <c r="DK128" s="1039"/>
      <c r="DL128" s="1039" t="s">
        <v>140</v>
      </c>
      <c r="DM128" s="1039"/>
      <c r="DN128" s="1039"/>
      <c r="DO128" s="1039"/>
      <c r="DP128" s="1039"/>
      <c r="DQ128" s="1039" t="s">
        <v>140</v>
      </c>
      <c r="DR128" s="1039"/>
      <c r="DS128" s="1039"/>
      <c r="DT128" s="1039"/>
      <c r="DU128" s="1039"/>
      <c r="DV128" s="1040" t="s">
        <v>140</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6816553</v>
      </c>
      <c r="AB129" s="959"/>
      <c r="AC129" s="959"/>
      <c r="AD129" s="959"/>
      <c r="AE129" s="960"/>
      <c r="AF129" s="961">
        <v>7155458</v>
      </c>
      <c r="AG129" s="959"/>
      <c r="AH129" s="959"/>
      <c r="AI129" s="959"/>
      <c r="AJ129" s="960"/>
      <c r="AK129" s="961">
        <v>6945587</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140</v>
      </c>
      <c r="BG129" s="1067"/>
      <c r="BH129" s="1067"/>
      <c r="BI129" s="1067"/>
      <c r="BJ129" s="1067"/>
      <c r="BK129" s="1067"/>
      <c r="BL129" s="1068"/>
      <c r="BM129" s="1066">
        <v>19.07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1170529</v>
      </c>
      <c r="AB130" s="959"/>
      <c r="AC130" s="959"/>
      <c r="AD130" s="959"/>
      <c r="AE130" s="960"/>
      <c r="AF130" s="961">
        <v>1180044</v>
      </c>
      <c r="AG130" s="959"/>
      <c r="AH130" s="959"/>
      <c r="AI130" s="959"/>
      <c r="AJ130" s="960"/>
      <c r="AK130" s="961">
        <v>1140863</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5646024</v>
      </c>
      <c r="AB131" s="986"/>
      <c r="AC131" s="986"/>
      <c r="AD131" s="986"/>
      <c r="AE131" s="987"/>
      <c r="AF131" s="985">
        <v>5975414</v>
      </c>
      <c r="AG131" s="986"/>
      <c r="AH131" s="986"/>
      <c r="AI131" s="986"/>
      <c r="AJ131" s="987"/>
      <c r="AK131" s="985">
        <v>5804724</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v>84.3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11.910027299999999</v>
      </c>
      <c r="AB132" s="1097"/>
      <c r="AC132" s="1097"/>
      <c r="AD132" s="1097"/>
      <c r="AE132" s="1098"/>
      <c r="AF132" s="1099">
        <v>10.89343768</v>
      </c>
      <c r="AG132" s="1097"/>
      <c r="AH132" s="1097"/>
      <c r="AI132" s="1097"/>
      <c r="AJ132" s="1098"/>
      <c r="AK132" s="1099">
        <v>12.319190369999999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11.7</v>
      </c>
      <c r="AB133" s="1080"/>
      <c r="AC133" s="1080"/>
      <c r="AD133" s="1080"/>
      <c r="AE133" s="1081"/>
      <c r="AF133" s="1079">
        <v>11.5</v>
      </c>
      <c r="AG133" s="1080"/>
      <c r="AH133" s="1080"/>
      <c r="AI133" s="1080"/>
      <c r="AJ133" s="1081"/>
      <c r="AK133" s="1079">
        <v>11.7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4Y2A2zwVj3VDrml2EPwnVwYw1kvxpjnDVEqcnGEUcgJIq7Ap8G8l1G1T2qf6GGAfFb+5WO344ZSa/wZ36ia+w==" saltValue="RjJ368k/PHD4UPuvK+By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KwqVWsrJkVExa6E5izecYw060Rwaa8eRflKgfzBNzpcmmuNZOHTr8kKfu/ME9Kg/zK0H/D87y3AQWWT/2kdLg==" saltValue="8TSDyGsyvIqc4naY6eh9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H6h8zWCCK8Yu4GwBT5LiK6yHmocb4Ju7NC+iUB3+PuKGwgK/pWcL8CYgrBfk40Zc/pUClHURSeqilZRo0iA==" saltValue="//6iWKjY53JyFs6UyqWj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1406005</v>
      </c>
      <c r="AP9" s="281">
        <v>84572</v>
      </c>
      <c r="AQ9" s="282">
        <v>115879</v>
      </c>
      <c r="AR9" s="283">
        <v>-27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385459</v>
      </c>
      <c r="AP10" s="284">
        <v>23186</v>
      </c>
      <c r="AQ10" s="285">
        <v>14625</v>
      </c>
      <c r="AR10" s="286">
        <v>58.5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36671</v>
      </c>
      <c r="AP11" s="284">
        <v>2206</v>
      </c>
      <c r="AQ11" s="285">
        <v>3181</v>
      </c>
      <c r="AR11" s="286">
        <v>-30.7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119629</v>
      </c>
      <c r="AP13" s="284">
        <v>7196</v>
      </c>
      <c r="AQ13" s="285">
        <v>5586</v>
      </c>
      <c r="AR13" s="286">
        <v>28.8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47360</v>
      </c>
      <c r="AP14" s="284">
        <v>2849</v>
      </c>
      <c r="AQ14" s="285">
        <v>1576</v>
      </c>
      <c r="AR14" s="286">
        <v>80.8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-95302</v>
      </c>
      <c r="AP15" s="284">
        <v>-5732</v>
      </c>
      <c r="AQ15" s="285">
        <v>-7785</v>
      </c>
      <c r="AR15" s="286">
        <v>-26.4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1899822</v>
      </c>
      <c r="AP16" s="284">
        <v>114275</v>
      </c>
      <c r="AQ16" s="285">
        <v>133062</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8.9600000000000009</v>
      </c>
      <c r="AP21" s="298">
        <v>11.97</v>
      </c>
      <c r="AQ21" s="299">
        <v>-3.01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96.8</v>
      </c>
      <c r="AP22" s="303">
        <v>95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1348225</v>
      </c>
      <c r="AP32" s="312">
        <v>81096</v>
      </c>
      <c r="AQ32" s="313">
        <v>79195</v>
      </c>
      <c r="AR32" s="314">
        <v>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386052</v>
      </c>
      <c r="AP35" s="312">
        <v>23221</v>
      </c>
      <c r="AQ35" s="313">
        <v>19814</v>
      </c>
      <c r="AR35" s="314">
        <v>17.2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124337</v>
      </c>
      <c r="AP36" s="312">
        <v>7479</v>
      </c>
      <c r="AQ36" s="313">
        <v>2500</v>
      </c>
      <c r="AR36" s="314">
        <v>199.2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229</v>
      </c>
      <c r="AP37" s="312">
        <v>14</v>
      </c>
      <c r="AQ37" s="313">
        <v>761</v>
      </c>
      <c r="AR37" s="314">
        <v>-98.2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-2885</v>
      </c>
      <c r="AP39" s="312">
        <v>-174</v>
      </c>
      <c r="AQ39" s="313">
        <v>-2022</v>
      </c>
      <c r="AR39" s="314">
        <v>-91.4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-1140863</v>
      </c>
      <c r="AP40" s="312">
        <v>-68623</v>
      </c>
      <c r="AQ40" s="313">
        <v>-69592</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715095</v>
      </c>
      <c r="AP41" s="312">
        <v>43013</v>
      </c>
      <c r="AQ41" s="313">
        <v>30658</v>
      </c>
      <c r="AR41" s="314">
        <v>40.299999999999997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3432835</v>
      </c>
      <c r="AN51" s="334">
        <v>193902</v>
      </c>
      <c r="AO51" s="335">
        <v>52.7</v>
      </c>
      <c r="AP51" s="336">
        <v>98507</v>
      </c>
      <c r="AQ51" s="337">
        <v>-7.1</v>
      </c>
      <c r="AR51" s="338">
        <v>59.8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562600</v>
      </c>
      <c r="AN52" s="342">
        <v>31778</v>
      </c>
      <c r="AO52" s="343">
        <v>-36.4</v>
      </c>
      <c r="AP52" s="344">
        <v>47567</v>
      </c>
      <c r="AQ52" s="345">
        <v>-18.5</v>
      </c>
      <c r="AR52" s="346">
        <v>-17.899999999999999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2071901</v>
      </c>
      <c r="AN53" s="334">
        <v>118863</v>
      </c>
      <c r="AO53" s="335">
        <v>-38.700000000000003</v>
      </c>
      <c r="AP53" s="336">
        <v>113347</v>
      </c>
      <c r="AQ53" s="337">
        <v>15.1</v>
      </c>
      <c r="AR53" s="338">
        <v>-53.8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835936</v>
      </c>
      <c r="AN54" s="342">
        <v>47957</v>
      </c>
      <c r="AO54" s="343">
        <v>50.9</v>
      </c>
      <c r="AP54" s="344">
        <v>58728</v>
      </c>
      <c r="AQ54" s="345">
        <v>23.5</v>
      </c>
      <c r="AR54" s="346">
        <v>27.4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1884792</v>
      </c>
      <c r="AN55" s="334">
        <v>109875</v>
      </c>
      <c r="AO55" s="335">
        <v>-7.6</v>
      </c>
      <c r="AP55" s="336">
        <v>125418</v>
      </c>
      <c r="AQ55" s="337">
        <v>10.6</v>
      </c>
      <c r="AR55" s="338">
        <v>-18.2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963896</v>
      </c>
      <c r="AN56" s="342">
        <v>56191</v>
      </c>
      <c r="AO56" s="343">
        <v>17.2</v>
      </c>
      <c r="AP56" s="344">
        <v>60445</v>
      </c>
      <c r="AQ56" s="345">
        <v>2.9</v>
      </c>
      <c r="AR56" s="346">
        <v>14.3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1179219</v>
      </c>
      <c r="AN57" s="334">
        <v>69636</v>
      </c>
      <c r="AO57" s="335">
        <v>-36.6</v>
      </c>
      <c r="AP57" s="336">
        <v>108384</v>
      </c>
      <c r="AQ57" s="337">
        <v>-13.6</v>
      </c>
      <c r="AR57" s="338">
        <v>-23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417650</v>
      </c>
      <c r="AN58" s="342">
        <v>24663</v>
      </c>
      <c r="AO58" s="343">
        <v>-56.1</v>
      </c>
      <c r="AP58" s="344">
        <v>51153</v>
      </c>
      <c r="AQ58" s="345">
        <v>-15.4</v>
      </c>
      <c r="AR58" s="346">
        <v>-40.700000000000003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1415086</v>
      </c>
      <c r="AN59" s="334">
        <v>85118</v>
      </c>
      <c r="AO59" s="335">
        <v>22.2</v>
      </c>
      <c r="AP59" s="336">
        <v>80959</v>
      </c>
      <c r="AQ59" s="337">
        <v>-25.3</v>
      </c>
      <c r="AR59" s="338">
        <v>47.5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604602</v>
      </c>
      <c r="AN60" s="342">
        <v>36367</v>
      </c>
      <c r="AO60" s="343">
        <v>47.5</v>
      </c>
      <c r="AP60" s="344">
        <v>43928</v>
      </c>
      <c r="AQ60" s="345">
        <v>-14.1</v>
      </c>
      <c r="AR60" s="346">
        <v>61.6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1996767</v>
      </c>
      <c r="AN61" s="349">
        <v>115479</v>
      </c>
      <c r="AO61" s="350">
        <v>-1.6</v>
      </c>
      <c r="AP61" s="351">
        <v>105323</v>
      </c>
      <c r="AQ61" s="352">
        <v>-4.0999999999999996</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676937</v>
      </c>
      <c r="AN62" s="342">
        <v>39391</v>
      </c>
      <c r="AO62" s="343">
        <v>4.5999999999999996</v>
      </c>
      <c r="AP62" s="344">
        <v>52364</v>
      </c>
      <c r="AQ62" s="345">
        <v>-4.3</v>
      </c>
      <c r="AR62" s="346">
        <v>8.9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dziDjZqvNIWBqkDjSTM1lAsSOFxqig5TSzTfQq5cokoRZVoCz4fElnjd7p2xh8VGpTeWgBu20e9XplScb2Aew==" saltValue="AKJyjyhEmTusiYRsOv0O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evyTCqReatFlac1Itd5qhQVBcWmIoLT3ae8IU540NuS8P2BcLCHNwSH2CrACF6GewKZHKUWeDHVOo3v+UKTrg==" saltValue="amMoMA8mtF4CrOEdbnX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Eclmb95bScoj0oLqqBr1mWgslbs0kqv0VA2ONMOqgpqD4gbvYRyvAymjZ7AudE64+aFzazlPV86dEc8kFOtI2Q==" saltValue="97YFojBhf4v9vEcInfTv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20.66</v>
      </c>
      <c r="G47" s="12">
        <v>19.03</v>
      </c>
      <c r="H47" s="12">
        <v>21.08</v>
      </c>
      <c r="I47" s="12">
        <v>20.85</v>
      </c>
      <c r="J47" s="13">
        <v>20.239999999999998</v>
      </c>
    </row>
    <row r="48" spans="2:10" ht="57.75" customHeight="1" x14ac:dyDescent="0.15">
      <c r="B48" s="14"/>
      <c r="C48" s="1141" t="s">
        <v>4</v>
      </c>
      <c r="D48" s="1141"/>
      <c r="E48" s="1142"/>
      <c r="F48" s="15">
        <v>3.84</v>
      </c>
      <c r="G48" s="16">
        <v>4.47</v>
      </c>
      <c r="H48" s="16">
        <v>5.55</v>
      </c>
      <c r="I48" s="16">
        <v>5.64</v>
      </c>
      <c r="J48" s="17">
        <v>6.75</v>
      </c>
    </row>
    <row r="49" spans="2:10" ht="57.75" customHeight="1" thickBot="1" x14ac:dyDescent="0.2">
      <c r="B49" s="18"/>
      <c r="C49" s="1143" t="s">
        <v>5</v>
      </c>
      <c r="D49" s="1143"/>
      <c r="E49" s="1144"/>
      <c r="F49" s="19" t="s">
        <v>561</v>
      </c>
      <c r="G49" s="20" t="s">
        <v>562</v>
      </c>
      <c r="H49" s="20">
        <v>0.78</v>
      </c>
      <c r="I49" s="20" t="s">
        <v>563</v>
      </c>
      <c r="J49" s="21" t="s">
        <v>564</v>
      </c>
    </row>
    <row r="50" spans="2:10" x14ac:dyDescent="0.15"/>
  </sheetData>
  <sheetProtection algorithmName="SHA-512" hashValue="9a1abOLrMYyQ2bnQb4vYz/4LonAmR/6NePBFf/sGQAN6qglNornOm/2dNxhZRUMHmYlmkiF4kU6wHFkZH1BCIA==" saltValue="0JGgRpWGP4CO7sfNKqV0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2024-03-21T07:07:23Z</cp:lastPrinted>
  <dcterms:created xsi:type="dcterms:W3CDTF">2024-03-14T00:57:38Z</dcterms:created>
  <dcterms:modified xsi:type="dcterms:W3CDTF">2024-04-04T00:21:03Z</dcterms:modified>
  <cp:category/>
</cp:coreProperties>
</file>