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67.22\部門別フォルダ\02財政課\財政関係\財政状況資料集関係\令和2年度財政状況資料集の作成及び提出について\R2年度 2回目\④　確定（R2年度最終結合版）\"/>
    </mc:Choice>
  </mc:AlternateContent>
  <bookViews>
    <workbookView xWindow="0" yWindow="0" windowWidth="28800" windowHeight="11910" tabRatio="85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3" i="12" l="1"/>
  <c r="AP23" i="12"/>
  <c r="AA23" i="12"/>
  <c r="V23" i="12"/>
  <c r="Q23" i="12"/>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<sst xmlns="http://schemas.openxmlformats.org/spreadsheetml/2006/main" count="1122" uniqueCount="620">
  <si>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</si>
  <si>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</si>
  <si>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</si>
  <si>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</si>
  <si>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</si>
  <si>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</si>
  <si>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</si>
  <si>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</si>
  <si>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</si>
  <si>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</si>
  <si>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</si>
  <si>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</si>
  <si>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</si>
  <si>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</si>
  <si>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</si>
  <si>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</si>
  <si>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</si>
  <si>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</si>
  <si>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</si>
  <si>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</si>
  <si>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</si>
  <si>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</si>
  <si>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</si>
  <si>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</si>
  <si>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</si>
  <si>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</si>
  <si>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</si>
  <si>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</si>
  <si>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</si>
  <si>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</si>
  <si>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</si>
  <si>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</si>
  <si>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</si>
  <si>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</si>
  <si>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</si>
  <si>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</si>
  <si>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</si>
  <si>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</si>
  <si>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</si>
  <si>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</si>
  <si>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</si>
  <si>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</si>
  <si>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</si>
  <si>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</si>
  <si>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</si>
  <si>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</si>
  <si>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</si>
  <si>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</si>
  <si>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</si>
  <si>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</si>
  <si>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</si>
  <si>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</si>
  <si>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</si>
  <si>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</si>
  <si>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</si>
  <si>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</si>
  <si>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</si>
  <si>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</si>
  <si>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</si>
  <si>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</si>
  <si>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</si>
  <si>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</si>
  <si>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</si>
  <si>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</si>
  <si>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</si>
  <si>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</si>
  <si>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</si>
  <si>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</si>
  <si>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</si>
  <si>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</si>
  <si>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</si>
  <si>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</si>
  <si>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</si>
  <si>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</si>
  <si>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</si>
  <si>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</si>
  <si>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</si>
  <si>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</si>
  <si>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</si>
  <si>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</si>
  <si>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</si>
  <si>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</si>
  <si>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</si>
  <si>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</si>
  <si>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</si>
  <si>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</si>
  <si>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</si>
  <si>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</si>
  <si>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</si>
  <si>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</si>
  <si>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</si>
  <si>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</si>
  <si>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</si>
  <si>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</si>
  <si>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</si>
  <si>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</si>
  <si>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</si>
  <si>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</si>
  <si>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</si>
  <si>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</si>
  <si>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</si>
  <si>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</si>
  <si>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</si>
  <si>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</si>
  <si>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</si>
  <si>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</si>
  <si>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</si>
  <si>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</si>
  <si>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</si>
  <si>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</si>
  <si>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</si>
  <si>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</si>
  <si>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</si>
  <si>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</si>
  <si>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</si>
  <si>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</si>
  <si>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</si>
  <si>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</si>
  <si>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</si>
  <si>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</si>
  <si>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</si>
  <si>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</si>
  <si>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</si>
  <si>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</si>
  <si>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</si>
  <si>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</si>
  <si>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</si>
  <si>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</si>
  <si>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</si>
  <si>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</si>
  <si>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</si>
  <si>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</si>
  <si>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</si>
  <si>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</si>
  <si>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</si>
  <si>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</si>
  <si>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</si>
  <si>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</si>
  <si>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</si>
  <si>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</si>
  <si>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</si>
  <si>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</si>
  <si>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</si>
  <si>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</si>
  <si>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</si>
  <si>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</si>
  <si>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</si>
  <si>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</si>
  <si>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</si>
  <si>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</si>
  <si>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</si>
  <si>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</si>
  <si>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</si>
  <si>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</si>
  <si>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</si>
  <si>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</si>
  <si>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</si>
  <si>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</si>
  <si>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</si>
  <si>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</si>
  <si>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</si>
  <si>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</si>
  <si>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</si>
  <si>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</si>
  <si>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</si>
  <si>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</si>
  <si>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</si>
  <si>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</si>
  <si>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</si>
  <si>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</si>
  <si>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</si>
  <si>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</si>
  <si>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</si>
  <si>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</si>
  <si>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</si>
  <si>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</si>
  <si>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</si>
  <si>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</si>
  <si>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</si>
  <si>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</si>
  <si>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</si>
  <si>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</si>
  <si>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</si>
  <si>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</si>
  <si>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</si>
  <si>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</si>
  <si>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</si>
  <si>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</si>
  <si>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</si>
  <si>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</si>
  <si>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</si>
  <si>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</si>
  <si>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</si>
  <si>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</si>
  <si>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</si>
  <si>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</si>
  <si>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</si>
  <si>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</si>
  <si>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</si>
  <si>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</si>
  <si>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</si>
  <si>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</si>
  <si>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</si>
  <si>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</si>
  <si>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</si>
  <si>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</si>
  <si>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</si>
  <si>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</si>
  <si>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</si>
  <si>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</si>
  <si>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</si>
  <si>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</si>
  <si>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青森県東北町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</si>
  <si>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</si>
  <si>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</si>
  <si>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</si>
  <si>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</si>
  <si>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</si>
  <si>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</si>
  <si>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</si>
  <si>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</si>
  <si>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</si>
  <si>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</si>
  <si>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</si>
  <si>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</si>
  <si>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</si>
  <si>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</si>
  <si>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</si>
  <si>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</si>
  <si>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</si>
  <si>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</si>
  <si>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</si>
  <si>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</si>
  <si>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</si>
  <si>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</si>
  <si>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</si>
  <si>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</si>
  <si>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</si>
  <si>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</si>
  <si>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</si>
  <si>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</si>
  <si>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</si>
  <si>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</si>
  <si>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</si>
  <si>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</si>
  <si>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</si>
  <si>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</si>
  <si>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</si>
  <si>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</si>
  <si>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</si>
  <si>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</si>
  <si>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</si>
  <si>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</si>
  <si>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</si>
  <si>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</si>
  <si>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</si>
  <si>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</si>
  <si>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</si>
  <si>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</si>
  <si>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</si>
  <si>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</si>
  <si>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</si>
  <si>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</si>
  <si>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</si>
  <si>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</si>
  <si>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</si>
  <si>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</si>
  <si>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</si>
  <si>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</si>
  <si>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</si>
  <si>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</si>
  <si>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</si>
  <si>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</si>
  <si>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</si>
  <si>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</si>
  <si>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</si>
  <si>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</si>
  <si>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</si>
  <si>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</si>
  <si>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</si>
  <si>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</si>
  <si>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</si>
  <si>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</si>
  <si>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</si>
  <si>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</si>
  <si>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</si>
  <si>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</si>
  <si>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</si>
  <si>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</si>
  <si>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</si>
  <si>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</si>
  <si>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</si>
  <si>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</si>
  <si>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</si>
  <si>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</si>
  <si>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</si>
  <si>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</si>
  <si>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</si>
  <si>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</si>
  <si>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</si>
  <si>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</si>
  <si>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</si>
  <si>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</si>
  <si>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</si>
  <si>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</si>
  <si>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</si>
  <si>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</si>
  <si>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</si>
  <si>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</si>
  <si>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</si>
  <si>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</si>
  <si>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</si>
  <si>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</si>
  <si>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</si>
  <si>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</si>
  <si>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</si>
  <si>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</si>
  <si>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</si>
  <si>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</si>
  <si>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</si>
  <si>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</si>
  <si>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</si>
  <si>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</si>
  <si>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</si>
  <si>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</si>
  <si>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</si>
  <si>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</si>
  <si>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</si>
  <si>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</si>
  <si>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</si>
  <si>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</si>
  <si>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</si>
  <si>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</si>
  <si>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</si>
  <si>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</si>
  <si>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</si>
  <si>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</si>
  <si>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</si>
  <si>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</si>
  <si>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</si>
  <si>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</si>
  <si>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</si>
  <si>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</si>
  <si>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</si>
  <si>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</si>
  <si>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</si>
  <si>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</si>
  <si>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</si>
  <si>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</si>
  <si>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</si>
  <si>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</si>
  <si>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</si>
  <si>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</si>
  <si>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</si>
  <si>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</si>
  <si>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</si>
  <si>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</si>
  <si>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</si>
  <si>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</si>
  <si>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</si>
  <si>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</si>
  <si>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</si>
  <si>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</si>
  <si>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</si>
  <si>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</si>
  <si>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</si>
  <si>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</si>
  <si>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</si>
  <si>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青森県東北町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</si>
  <si>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</si>
  <si>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</si>
  <si>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</si>
  <si>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</si>
  <si>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</si>
  <si>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</si>
  <si>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</si>
  <si>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</si>
  <si>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</si>
  <si>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</si>
  <si>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</si>
  <si>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</si>
  <si>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</si>
  <si>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</si>
  <si>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</si>
  <si>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</si>
  <si>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</si>
  <si>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</si>
  <si>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</si>
  <si>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</si>
  <si>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</si>
  <si>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</si>
  <si>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</si>
  <si>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</si>
  <si>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</si>
  <si>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</si>
  <si>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</si>
  <si>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</si>
  <si>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</si>
  <si>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</si>
  <si>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</si>
  <si>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</si>
  <si>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</si>
  <si>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東北町国民健康保険事業特別会計</t>
    <phoneticPr fontId="5"/>
  </si>
  <si>
    <t>東北町介護保険特別会計</t>
    <phoneticPr fontId="5"/>
  </si>
  <si>
    <t>東北町後期高齢者医療特別会計</t>
    <phoneticPr fontId="5"/>
  </si>
  <si>
    <t>東北町介護サービス事業特別会計</t>
    <phoneticPr fontId="5"/>
  </si>
  <si>
    <t>東北町上水道事業会計</t>
    <phoneticPr fontId="5"/>
  </si>
  <si>
    <t>法適用企業</t>
    <phoneticPr fontId="5"/>
  </si>
  <si>
    <t>東北町公共下水道事業特別会計</t>
    <phoneticPr fontId="5"/>
  </si>
  <si>
    <t>法非適用企業</t>
    <phoneticPr fontId="5"/>
  </si>
  <si>
    <t>東北町農業集落排水事業特別会計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</si>
  <si>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</si>
  <si>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</si>
  <si>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</si>
  <si>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</si>
  <si>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</si>
  <si>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</si>
  <si>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</si>
  <si>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</si>
  <si>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</si>
  <si>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</si>
  <si>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</si>
  <si>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</si>
  <si>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</si>
  <si>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</si>
  <si>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</si>
  <si>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</si>
  <si>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</si>
  <si>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</si>
  <si>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</si>
  <si>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</si>
  <si>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</si>
  <si>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</si>
  <si>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</si>
  <si>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</si>
  <si>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</si>
  <si>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</si>
  <si>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</si>
  <si>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</si>
  <si>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</si>
  <si>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</si>
  <si>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</si>
  <si>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</si>
  <si>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</si>
  <si>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</si>
  <si>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</si>
  <si>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</si>
  <si>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</si>
  <si>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</si>
  <si>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</si>
  <si>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</si>
  <si>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</si>
  <si>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</si>
  <si>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</si>
  <si>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</si>
  <si>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</si>
  <si>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</si>
  <si>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</si>
  <si>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</si>
  <si>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</si>
  <si>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</si>
  <si>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</si>
  <si>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</si>
  <si>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</si>
  <si>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</si>
  <si>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</si>
  <si>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</si>
  <si>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</si>
  <si>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</si>
  <si>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</si>
  <si>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</si>
  <si>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</si>
  <si>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</si>
  <si>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</si>
  <si>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</si>
  <si>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東北町公共下水道事業特別会計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</si>
  <si>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</si>
  <si>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</si>
  <si>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東北町農業集落排水事業特別会計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</si>
  <si>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</si>
  <si>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東北町上水道事業会計</t>
    <phoneticPr fontId="5"/>
  </si>
  <si>
    <t>(Ｆ)</t>
    <phoneticPr fontId="5"/>
  </si>
  <si>
    <t>東北町介護サービス事業特別会計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</si>
  <si>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</si>
  <si>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</si>
  <si>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</si>
  <si>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</si>
  <si>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</si>
  <si>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</si>
  <si>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</si>
  <si>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</si>
  <si>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</si>
  <si>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</si>
  <si>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</si>
  <si>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</si>
  <si>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</si>
  <si>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</si>
  <si>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</si>
  <si>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</si>
  <si>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</si>
  <si>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</si>
  <si>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</si>
  <si>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</si>
  <si>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</si>
  <si>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</si>
  <si>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</si>
  <si>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</si>
  <si>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</si>
  <si>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</si>
  <si>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</si>
  <si>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</si>
  <si>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</si>
  <si>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</si>
  <si>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</si>
  <si>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</si>
  <si>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</si>
  <si>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</si>
  <si>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</si>
  <si>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</si>
  <si>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</si>
  <si>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</si>
  <si>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</si>
  <si>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</si>
  <si>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</si>
  <si>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</si>
  <si>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</si>
  <si>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</si>
  <si>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</si>
  <si>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</si>
  <si>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</si>
  <si>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</si>
  <si>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</si>
  <si>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</si>
  <si>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</si>
  <si>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</si>
  <si>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</si>
  <si>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</si>
  <si>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</si>
  <si>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</si>
  <si>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</si>
  <si>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</si>
  <si>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</si>
  <si>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</si>
  <si>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</si>
  <si>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</si>
  <si>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</si>
  <si>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</si>
  <si>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</si>
  <si>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</si>
  <si>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</si>
  <si>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</si>
  <si>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</si>
  <si>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</si>
  <si>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</si>
  <si>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</si>
  <si>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</si>
  <si>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</si>
  <si>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</si>
  <si>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</si>
  <si>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</si>
  <si>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</si>
  <si>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</si>
  <si>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</si>
  <si>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</si>
  <si>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</si>
  <si>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</si>
  <si>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1.76</t>
  </si>
  <si>
    <t>▲ 3.62</t>
  </si>
  <si>
    <t>▲ 1.26</t>
  </si>
  <si>
    <t>▲ 3.38</t>
  </si>
  <si>
    <t>一般会計</t>
  </si>
  <si>
    <t>東北町上水道事業会計</t>
  </si>
  <si>
    <t>東北町介護保険特別会計</t>
  </si>
  <si>
    <t>東北町国民健康保険事業特別会計</t>
  </si>
  <si>
    <t>東北町公共下水道事業特別会計</t>
  </si>
  <si>
    <t>東北町後期高齢者医療特別会計</t>
  </si>
  <si>
    <t>東北町農業集落排水事業特別会計</t>
  </si>
  <si>
    <t>東北町介護サービス事業特別会計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</si>
  <si>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</si>
  <si>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</si>
  <si>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</si>
  <si>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</si>
  <si>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</si>
  <si>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</si>
  <si>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</si>
  <si>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</si>
  <si>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東北町土地開発公社</t>
    <rPh sb="0" eb="2">
      <t>トウホク</t>
    </rPh>
    <rPh sb="2" eb="3">
      <t>マチ</t>
    </rPh>
    <rPh sb="3" eb="5">
      <t>トチ</t>
    </rPh>
    <rPh sb="5" eb="7">
      <t>カイハツ</t>
    </rPh>
    <rPh sb="7" eb="9">
      <t>コウシャ</t>
    </rPh>
    <phoneticPr fontId="18"/>
  </si>
  <si>
    <t>株式会社おがわら湖</t>
    <rPh sb="0" eb="4">
      <t>カブシキガイシャ</t>
    </rPh>
    <rPh sb="8" eb="9">
      <t>ミズウミ</t>
    </rPh>
    <phoneticPr fontId="18"/>
  </si>
  <si>
    <t>中部上北広域事業組合</t>
    <rPh sb="0" eb="2">
      <t>チュウブ</t>
    </rPh>
    <rPh sb="2" eb="4">
      <t>カミキタ</t>
    </rPh>
    <rPh sb="4" eb="6">
      <t>コウイキ</t>
    </rPh>
    <rPh sb="6" eb="8">
      <t>ジギョウ</t>
    </rPh>
    <rPh sb="8" eb="10">
      <t>クミアイ</t>
    </rPh>
    <phoneticPr fontId="18"/>
  </si>
  <si>
    <t>中部上北広域事業組合（病院事業会計）</t>
    <rPh sb="0" eb="2">
      <t>チュウブ</t>
    </rPh>
    <rPh sb="2" eb="4">
      <t>カミキタ</t>
    </rPh>
    <rPh sb="4" eb="6">
      <t>コウイキ</t>
    </rPh>
    <rPh sb="6" eb="8">
      <t>ジギョウ</t>
    </rPh>
    <rPh sb="8" eb="10">
      <t>クミアイ</t>
    </rPh>
    <rPh sb="11" eb="13">
      <t>ビョウイン</t>
    </rPh>
    <rPh sb="13" eb="15">
      <t>ジギョウ</t>
    </rPh>
    <rPh sb="15" eb="17">
      <t>カイケイ</t>
    </rPh>
    <phoneticPr fontId="18"/>
  </si>
  <si>
    <t>上北地方教育・福祉事務組合</t>
    <rPh sb="0" eb="2">
      <t>カミキタ</t>
    </rPh>
    <rPh sb="2" eb="4">
      <t>チホウ</t>
    </rPh>
    <rPh sb="4" eb="6">
      <t>キョウイク</t>
    </rPh>
    <rPh sb="7" eb="9">
      <t>フクシ</t>
    </rPh>
    <rPh sb="9" eb="11">
      <t>ジム</t>
    </rPh>
    <rPh sb="11" eb="13">
      <t>クミアイ</t>
    </rPh>
    <phoneticPr fontId="18"/>
  </si>
  <si>
    <t>十和田地区食肉処理事務組合</t>
    <rPh sb="0" eb="3">
      <t>トワダ</t>
    </rPh>
    <rPh sb="3" eb="5">
      <t>チク</t>
    </rPh>
    <rPh sb="5" eb="7">
      <t>ショクニク</t>
    </rPh>
    <rPh sb="7" eb="9">
      <t>ショリ</t>
    </rPh>
    <rPh sb="9" eb="11">
      <t>ジム</t>
    </rPh>
    <rPh sb="11" eb="13">
      <t>クミアイ</t>
    </rPh>
    <phoneticPr fontId="18"/>
  </si>
  <si>
    <t>青森県市町村総合事務組合</t>
    <rPh sb="0" eb="3">
      <t>アオモリケン</t>
    </rPh>
    <rPh sb="3" eb="6">
      <t>シチョウソン</t>
    </rPh>
    <rPh sb="6" eb="8">
      <t>ソウゴウ</t>
    </rPh>
    <rPh sb="8" eb="10">
      <t>ジム</t>
    </rPh>
    <rPh sb="10" eb="12">
      <t>クミアイ</t>
    </rPh>
    <phoneticPr fontId="18"/>
  </si>
  <si>
    <t>青森県市町村職員退職手当組合</t>
    <rPh sb="0" eb="3">
      <t>アオモリケン</t>
    </rPh>
    <rPh sb="3" eb="6">
      <t>シチョウソン</t>
    </rPh>
    <rPh sb="6" eb="8">
      <t>ショクイン</t>
    </rPh>
    <rPh sb="8" eb="10">
      <t>タイショク</t>
    </rPh>
    <rPh sb="10" eb="12">
      <t>テアテ</t>
    </rPh>
    <rPh sb="12" eb="14">
      <t>クミアイ</t>
    </rPh>
    <phoneticPr fontId="18"/>
  </si>
  <si>
    <t>青森県交通災害共済組合</t>
    <rPh sb="0" eb="3">
      <t>アオモリケン</t>
    </rPh>
    <rPh sb="3" eb="5">
      <t>コウツウ</t>
    </rPh>
    <rPh sb="5" eb="7">
      <t>サイガイ</t>
    </rPh>
    <rPh sb="7" eb="9">
      <t>キョウサイ</t>
    </rPh>
    <rPh sb="9" eb="11">
      <t>クミアイ</t>
    </rPh>
    <phoneticPr fontId="18"/>
  </si>
  <si>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18"/>
  </si>
  <si>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</si>
  <si>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t>
    <phoneticPr fontId="2"/>
  </si>
  <si>
    <t>-</t>
    <phoneticPr fontId="2"/>
  </si>
  <si>
    <t>合併振興基金</t>
    <rPh sb="0" eb="2">
      <t>ガッペイ</t>
    </rPh>
    <rPh sb="2" eb="4">
      <t>シンコウ</t>
    </rPh>
    <rPh sb="4" eb="6">
      <t>キキン</t>
    </rPh>
    <phoneticPr fontId="5"/>
  </si>
  <si>
    <t>公共施設等整備基金</t>
    <rPh sb="0" eb="2">
      <t>コウキョウ</t>
    </rPh>
    <rPh sb="2" eb="4">
      <t>シセツ</t>
    </rPh>
    <rPh sb="4" eb="5">
      <t>トウ</t>
    </rPh>
    <rPh sb="5" eb="7">
      <t>セイビ</t>
    </rPh>
    <rPh sb="7" eb="9">
      <t>キキン</t>
    </rPh>
    <phoneticPr fontId="5"/>
  </si>
  <si>
    <t>がん検診事業基金</t>
    <rPh sb="2" eb="4">
      <t>ケンシン</t>
    </rPh>
    <rPh sb="4" eb="6">
      <t>ジギョウ</t>
    </rPh>
    <rPh sb="6" eb="8">
      <t>キキン</t>
    </rPh>
    <phoneticPr fontId="5"/>
  </si>
  <si>
    <t>学校給食費給付金交付事業基金</t>
    <rPh sb="0" eb="2">
      <t>ガッコウ</t>
    </rPh>
    <rPh sb="2" eb="4">
      <t>キュウショク</t>
    </rPh>
    <rPh sb="4" eb="5">
      <t>ヒ</t>
    </rPh>
    <rPh sb="5" eb="8">
      <t>キュウフキン</t>
    </rPh>
    <rPh sb="8" eb="10">
      <t>コウフ</t>
    </rPh>
    <rPh sb="10" eb="12">
      <t>ジギョウ</t>
    </rPh>
    <rPh sb="12" eb="14">
      <t>キキン</t>
    </rPh>
    <phoneticPr fontId="5"/>
  </si>
  <si>
    <t>ふるさと再生基金</t>
    <rPh sb="4" eb="6">
      <t>サイセイ</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</si>
  <si>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</si>
  <si>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</si>
  <si>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</si>
  <si>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有形固定資産（償却資産）額の減少により有形固定資産減価償却率が前年比+3.4％となっており、類似団体と比較して依然と高い水準にある。
　 将来負担比率は、ほぼ同時期に実施された２つの小学校の改築及び改修事業などの影響により上昇していたが、令和元年度をピークとして今後も減少していくものと予想している。
　 有形固定資産減価償却率についても、計画に基づき段階的に集約化及び除却等を行うとともに、引き続き、新規地方債の発行の抑制、公共施設等の維持管理に要する経費の抑制に努め財政健全化を図っていく。</t>
    <rPh sb="2" eb="4">
      <t>ユウケイ</t>
    </rPh>
    <rPh sb="4" eb="6">
      <t>コテイ</t>
    </rPh>
    <rPh sb="6" eb="8">
      <t>シサン</t>
    </rPh>
    <rPh sb="9" eb="11">
      <t>ショウキャク</t>
    </rPh>
    <rPh sb="11" eb="13">
      <t>シサン</t>
    </rPh>
    <rPh sb="14" eb="15">
      <t>ガク</t>
    </rPh>
    <rPh sb="16" eb="18">
      <t>ゲンショウ</t>
    </rPh>
    <rPh sb="21" eb="23">
      <t>ユウケイ</t>
    </rPh>
    <rPh sb="23" eb="25">
      <t>コテイ</t>
    </rPh>
    <rPh sb="25" eb="27">
      <t>シサン</t>
    </rPh>
    <rPh sb="27" eb="29">
      <t>ゲンカ</t>
    </rPh>
    <rPh sb="29" eb="31">
      <t>ショウキャク</t>
    </rPh>
    <rPh sb="31" eb="32">
      <t>リツ</t>
    </rPh>
    <rPh sb="33" eb="36">
      <t>ゼンネンヒ</t>
    </rPh>
    <rPh sb="121" eb="122">
      <t>レイ</t>
    </rPh>
    <rPh sb="122" eb="123">
      <t>ワ</t>
    </rPh>
    <rPh sb="123" eb="124">
      <t>ガン</t>
    </rPh>
    <rPh sb="124" eb="126">
      <t>ネンド</t>
    </rPh>
    <rPh sb="133" eb="135">
      <t>コンゴ</t>
    </rPh>
    <rPh sb="136" eb="138">
      <t>ゲンショウ</t>
    </rPh>
    <rPh sb="145" eb="147">
      <t>ヨソウ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</si>
  <si>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</si>
  <si>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</si>
  <si>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</si>
  <si>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</si>
  <si>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</si>
  <si>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</si>
  <si>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</si>
  <si>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</si>
  <si>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２１年度から平成２８年度まで実施した繰上償還の影響により実質公債費比率及び将来負担比率は減少傾向にあったものの、耐震に伴う中学校改築事業時に発行した地方債償還の開始、ほぼ同時期に実施された２校の小学校改築・改修事業に伴う新規地方債の発行等の影響により上昇傾向となっていたが、将来負担比率は幾分改善されている。しかしながら、いづれの数値も類似団体と比較して高い水準にあるため、これまで以上に事務事業の見直しを更に進め、投資的事業の縮減を図り、新規地方債の発行額を抑制し健全な財政運営に努める必要がある。
　地方債現在高の減少（地方債償還金等の影響含む）などにより、将来負担比率と実質公債費率については、今後、減少傾向となる見通しである。</t>
    <rPh sb="141" eb="143">
      <t>ショウライ</t>
    </rPh>
    <rPh sb="143" eb="145">
      <t>フタン</t>
    </rPh>
    <rPh sb="145" eb="147">
      <t>ヒリツ</t>
    </rPh>
    <rPh sb="148" eb="150">
      <t>イクブン</t>
    </rPh>
    <rPh sb="150" eb="152">
      <t>カイゼン</t>
    </rPh>
    <rPh sb="248" eb="250">
      <t>ヒツヨウ</t>
    </rPh>
    <rPh sb="256" eb="258">
      <t>チホウ</t>
    </rPh>
    <rPh sb="258" eb="259">
      <t>サイ</t>
    </rPh>
    <rPh sb="259" eb="261">
      <t>ゲンザイ</t>
    </rPh>
    <rPh sb="261" eb="262">
      <t>ダカ</t>
    </rPh>
    <rPh sb="263" eb="265">
      <t>ゲンショウ</t>
    </rPh>
    <rPh sb="266" eb="268">
      <t>チホウ</t>
    </rPh>
    <rPh sb="268" eb="269">
      <t>サイ</t>
    </rPh>
    <rPh sb="269" eb="272">
      <t>ショウカンキン</t>
    </rPh>
    <rPh sb="272" eb="273">
      <t>トウ</t>
    </rPh>
    <rPh sb="274" eb="276">
      <t>エイキョウ</t>
    </rPh>
    <rPh sb="276" eb="277">
      <t>フク</t>
    </rPh>
    <phoneticPr fontId="2"/>
  </si>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</sst>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97062</c:v>
                </c:pt>
                <c:pt idx="1">
                  <c:v>106005</c:v>
                </c:pt>
                <c:pt idx="2">
                  <c:v>98507</c:v>
                </c:pt>
                <c:pt idx="3">
                  <c:v>113347</c:v>
                </c:pt>
                <c:pt idx="4">
                  <c:v>125418</c:v>
                </c:pt>
              </c:numCache>
            </c:numRef>
          </c:val>
          <c:smooth val="0"/>
          <c:extLst xmlns:c16r2="http://schemas.microsoft.com/office/drawing/2015/06/chart">
            <c:ext xmlns:c16="http://schemas.microsoft.com/office/drawing/2014/chart" uri="{C3380CC4-5D6E-409C-BE32-E72D297353CC}">
              <c16:uniqueId val="{00000000-A319-4060-AAC1-05828CFD46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148389</c:v>
                </c:pt>
                <c:pt idx="1">
                  <c:v>126961</c:v>
                </c:pt>
                <c:pt idx="2">
                  <c:v>193902</c:v>
                </c:pt>
                <c:pt idx="3">
                  <c:v>118863</c:v>
                </c:pt>
                <c:pt idx="4">
                  <c:v>109875</c:v>
                </c:pt>
              </c:numCache>
            </c:numRef>
          </c:val>
          <c:smooth val="0"/>
          <c:extLst xmlns:c16r2="http://schemas.microsoft.com/office/drawing/2015/06/chart">
            <c:ext xmlns:c16="http://schemas.microsoft.com/office/drawing/2014/chart" uri="{C3380CC4-5D6E-409C-BE32-E72D297353CC}">
              <c16:uniqueId val="{00000001-A319-4060-AAC1-05828CFD46B4}"/>
            </c:ext>
          </c:extLst>
        </c:ser>
        <c:dLbls>
          <c:showLegendKey val="0"/>
          <c:showVal val="0"/>
          <c:showCatName val="0"/>
          <c:showSerName val="0"/>
          <c:showPercent val="0"/>
          <c:showBubbleSize val="0"/>
        </c:dLbls>
        <c:marker val="1"/>
        <c:smooth val="0"/>
        <c:axId val="149779544"/>
        <c:axId val="149778368"/>
      </c:lineChart>
      <c:catAx>
        <c:axId val="149779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778368"/>
        <c:crosses val="autoZero"/>
        <c:auto val="1"/>
        <c:lblAlgn val="ctr"/>
        <c:lblOffset val="100"/>
        <c:tickLblSkip val="1"/>
        <c:tickMarkSkip val="1"/>
        <c:noMultiLvlLbl val="0"/>
      </c:catAx>
      <c:valAx>
        <c:axId val="14977836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779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2.67</c:v>
                </c:pt>
                <c:pt idx="1">
                  <c:v>3.39</c:v>
                </c:pt>
                <c:pt idx="2">
                  <c:v>3.84</c:v>
                </c:pt>
                <c:pt idx="3">
                  <c:v>4.47</c:v>
                </c:pt>
                <c:pt idx="4">
                  <c:v>5.55</c:v>
                </c:pt>
              </c:numCache>
            </c:numRef>
          </c:val>
          <c:extLst xmlns:c16r2="http://schemas.microsoft.com/office/drawing/2015/06/chart">
            <c:ext xmlns:c16="http://schemas.microsoft.com/office/drawing/2014/chart" uri="{C3380CC4-5D6E-409C-BE32-E72D297353CC}">
              <c16:uniqueId val="{00000000-1163-44CA-9617-B6336E713A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21.67</c:v>
                </c:pt>
                <c:pt idx="1">
                  <c:v>19.920000000000002</c:v>
                </c:pt>
                <c:pt idx="2">
                  <c:v>20.66</c:v>
                </c:pt>
                <c:pt idx="3">
                  <c:v>19.03</c:v>
                </c:pt>
                <c:pt idx="4">
                  <c:v>21.08</c:v>
                </c:pt>
              </c:numCache>
            </c:numRef>
          </c:val>
          <c:extLst xmlns:c16r2="http://schemas.microsoft.com/office/drawing/2015/06/chart">
            <c:ext xmlns:c16="http://schemas.microsoft.com/office/drawing/2014/chart" uri="{C3380CC4-5D6E-409C-BE32-E72D297353CC}">
              <c16:uniqueId val="{00000001-1163-44CA-9617-B6336E713AD0}"/>
            </c:ext>
          </c:extLst>
        </c:ser>
        <c:dLbls>
          <c:showLegendKey val="0"/>
          <c:showVal val="0"/>
          <c:showCatName val="0"/>
          <c:showSerName val="0"/>
          <c:showPercent val="0"/>
          <c:showBubbleSize val="0"/>
        </c:dLbls>
        <c:gapWidth val="250"/>
        <c:overlap val="100"/>
        <c:axId val="402931784"/>
        <c:axId val="402936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-1.76</c:v>
                </c:pt>
                <c:pt idx="1">
                  <c:v>-3.62</c:v>
                </c:pt>
                <c:pt idx="2">
                  <c:v>-1.26</c:v>
                </c:pt>
                <c:pt idx="3">
                  <c:v>-3.38</c:v>
                </c:pt>
                <c:pt idx="4">
                  <c:v>0.78</c:v>
                </c:pt>
              </c:numCache>
            </c:numRef>
          </c:val>
          <c:smooth val="0"/>
          <c:extLst xmlns:c16r2="http://schemas.microsoft.com/office/drawing/2015/06/chart">
            <c:ext xmlns:c16="http://schemas.microsoft.com/office/drawing/2014/chart" uri="{C3380CC4-5D6E-409C-BE32-E72D297353CC}">
              <c16:uniqueId val="{00000002-1163-44CA-9617-B6336E713AD0}"/>
            </c:ext>
          </c:extLst>
        </c:ser>
        <c:dLbls>
          <c:showLegendKey val="0"/>
          <c:showVal val="0"/>
          <c:showCatName val="0"/>
          <c:showSerName val="0"/>
          <c:showPercent val="0"/>
          <c:showBubbleSize val="0"/>
        </c:dLbls>
        <c:marker val="1"/>
        <c:smooth val="0"/>
        <c:axId val="402931784"/>
        <c:axId val="402936880"/>
      </c:lineChart>
      <c:catAx>
        <c:axId val="402931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2936880"/>
        <c:crosses val="autoZero"/>
        <c:auto val="1"/>
        <c:lblAlgn val="ctr"/>
        <c:lblOffset val="100"/>
        <c:tickLblSkip val="1"/>
        <c:tickMarkSkip val="1"/>
        <c:noMultiLvlLbl val="0"/>
      </c:catAx>
      <c:valAx>
        <c:axId val="402936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931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0.06</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0B2-4FDD-A504-E5491A977B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0B2-4FDD-A504-E5491A977BC7}"/>
            </c:ext>
          </c:extLst>
        </c:ser>
        <c:ser>
          <c:idx val="2"/>
          <c:order val="2"/>
          <c:tx>
            <c:strRef>
              <c:f>データシート!$A$29</c:f>
              <c:strCache>
                <c:ptCount val="1"/>
                <c:pt idx="0">
                  <c:v>東北町介護サービス事業特別会計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40B2-4FDD-A504-E5491A977BC7}"/>
            </c:ext>
          </c:extLst>
        </c:ser>
        <c:ser>
          <c:idx val="3"/>
          <c:order val="3"/>
          <c:tx>
            <c:strRef>
              <c:f>データシート!$A$30</c:f>
              <c:strCache>
                <c:ptCount val="1"/>
                <c:pt idx="0">
                  <c:v>東北町農業集落排水事業特別会計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0.05</c:v>
                </c:pt>
                <c:pt idx="8">
                  <c:v>#N/A</c:v>
                </c:pt>
                <c:pt idx="9">
                  <c:v>0.02</c:v>
                </c:pt>
              </c:numCache>
            </c:numRef>
          </c:val>
          <c:extLst xmlns:c16r2="http://schemas.microsoft.com/office/drawing/2015/06/chart">
            <c:ext xmlns:c16="http://schemas.microsoft.com/office/drawing/2014/chart" uri="{C3380CC4-5D6E-409C-BE32-E72D297353CC}">
              <c16:uniqueId val="{00000003-40B2-4FDD-A504-E5491A977BC7}"/>
            </c:ext>
          </c:extLst>
        </c:ser>
        <c:ser>
          <c:idx val="4"/>
          <c:order val="4"/>
          <c:tx>
            <c:strRef>
              <c:f>データシート!$A$31</c:f>
              <c:strCache>
                <c:ptCount val="1"/>
                <c:pt idx="0">
                  <c:v>東北町後期高齢者医療特別会計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0.04</c:v>
                </c:pt>
                <c:pt idx="4">
                  <c:v>#N/A</c:v>
                </c:pt>
                <c:pt idx="5">
                  <c:v>0.04</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4-40B2-4FDD-A504-E5491A977BC7}"/>
            </c:ext>
          </c:extLst>
        </c:ser>
        <c:ser>
          <c:idx val="5"/>
          <c:order val="5"/>
          <c:tx>
            <c:strRef>
              <c:f>データシート!$A$32</c:f>
              <c:strCache>
                <c:ptCount val="1"/>
                <c:pt idx="0">
                  <c:v>東北町公共下水道事業特別会計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0.08</c:v>
                </c:pt>
                <c:pt idx="2">
                  <c:v>#N/A</c:v>
                </c:pt>
                <c:pt idx="3">
                  <c:v>0.05</c:v>
                </c:pt>
                <c:pt idx="4">
                  <c:v>#N/A</c:v>
                </c:pt>
                <c:pt idx="5">
                  <c:v>7.0000000000000007E-2</c:v>
                </c:pt>
                <c:pt idx="6">
                  <c:v>#N/A</c:v>
                </c:pt>
                <c:pt idx="7">
                  <c:v>0.1</c:v>
                </c:pt>
                <c:pt idx="8">
                  <c:v>#N/A</c:v>
                </c:pt>
                <c:pt idx="9">
                  <c:v>0.09</c:v>
                </c:pt>
              </c:numCache>
            </c:numRef>
          </c:val>
          <c:extLst xmlns:c16r2="http://schemas.microsoft.com/office/drawing/2015/06/chart">
            <c:ext xmlns:c16="http://schemas.microsoft.com/office/drawing/2014/chart" uri="{C3380CC4-5D6E-409C-BE32-E72D297353CC}">
              <c16:uniqueId val="{00000005-40B2-4FDD-A504-E5491A977BC7}"/>
            </c:ext>
          </c:extLst>
        </c:ser>
        <c:ser>
          <c:idx val="6"/>
          <c:order val="6"/>
          <c:tx>
            <c:strRef>
              <c:f>データシート!$A$33</c:f>
              <c:strCache>
                <c:ptCount val="1"/>
                <c:pt idx="0">
                  <c:v>東北町国民健康保険事業特別会計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1.1100000000000001</c:v>
                </c:pt>
                <c:pt idx="2">
                  <c:v>#N/A</c:v>
                </c:pt>
                <c:pt idx="3">
                  <c:v>1.39</c:v>
                </c:pt>
                <c:pt idx="4">
                  <c:v>#N/A</c:v>
                </c:pt>
                <c:pt idx="5">
                  <c:v>0.63</c:v>
                </c:pt>
                <c:pt idx="6">
                  <c:v>#N/A</c:v>
                </c:pt>
                <c:pt idx="7">
                  <c:v>0.72</c:v>
                </c:pt>
                <c:pt idx="8">
                  <c:v>#N/A</c:v>
                </c:pt>
                <c:pt idx="9">
                  <c:v>0.49</c:v>
                </c:pt>
              </c:numCache>
            </c:numRef>
          </c:val>
          <c:extLst xmlns:c16r2="http://schemas.microsoft.com/office/drawing/2015/06/chart">
            <c:ext xmlns:c16="http://schemas.microsoft.com/office/drawing/2014/chart" uri="{C3380CC4-5D6E-409C-BE32-E72D297353CC}">
              <c16:uniqueId val="{00000006-40B2-4FDD-A504-E5491A977BC7}"/>
            </c:ext>
          </c:extLst>
        </c:ser>
        <c:ser>
          <c:idx val="7"/>
          <c:order val="7"/>
          <c:tx>
            <c:strRef>
              <c:f>データシート!$A$34</c:f>
              <c:strCache>
                <c:ptCount val="1"/>
                <c:pt idx="0">
                  <c:v>東北町介護保険特別会計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0.77</c:v>
                </c:pt>
                <c:pt idx="2">
                  <c:v>#N/A</c:v>
                </c:pt>
                <c:pt idx="3">
                  <c:v>1.18</c:v>
                </c:pt>
                <c:pt idx="4">
                  <c:v>#N/A</c:v>
                </c:pt>
                <c:pt idx="5">
                  <c:v>1.1499999999999999</c:v>
                </c:pt>
                <c:pt idx="6">
                  <c:v>#N/A</c:v>
                </c:pt>
                <c:pt idx="7">
                  <c:v>1.1599999999999999</c:v>
                </c:pt>
                <c:pt idx="8">
                  <c:v>#N/A</c:v>
                </c:pt>
                <c:pt idx="9">
                  <c:v>1.28</c:v>
                </c:pt>
              </c:numCache>
            </c:numRef>
          </c:val>
          <c:extLst xmlns:c16r2="http://schemas.microsoft.com/office/drawing/2015/06/chart">
            <c:ext xmlns:c16="http://schemas.microsoft.com/office/drawing/2014/chart" uri="{C3380CC4-5D6E-409C-BE32-E72D297353CC}">
              <c16:uniqueId val="{00000007-40B2-4FDD-A504-E5491A977BC7}"/>
            </c:ext>
          </c:extLst>
        </c:ser>
        <c:ser>
          <c:idx val="8"/>
          <c:order val="8"/>
          <c:tx>
            <c:strRef>
              <c:f>データシート!$A$35</c:f>
              <c:strCache>
                <c:ptCount val="1"/>
                <c:pt idx="0">
                  <c:v>東北町上水道事業会計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1.5</c:v>
                </c:pt>
                <c:pt idx="2">
                  <c:v>#N/A</c:v>
                </c:pt>
                <c:pt idx="3">
                  <c:v>2.72</c:v>
                </c:pt>
                <c:pt idx="4">
                  <c:v>#N/A</c:v>
                </c:pt>
                <c:pt idx="5">
                  <c:v>3.05</c:v>
                </c:pt>
                <c:pt idx="6">
                  <c:v>#N/A</c:v>
                </c:pt>
                <c:pt idx="7">
                  <c:v>3.16</c:v>
                </c:pt>
                <c:pt idx="8">
                  <c:v>#N/A</c:v>
                </c:pt>
                <c:pt idx="9">
                  <c:v>3.16</c:v>
                </c:pt>
              </c:numCache>
            </c:numRef>
          </c:val>
          <c:extLst xmlns:c16r2="http://schemas.microsoft.com/office/drawing/2015/06/chart">
            <c:ext xmlns:c16="http://schemas.microsoft.com/office/drawing/2014/chart" uri="{C3380CC4-5D6E-409C-BE32-E72D297353CC}">
              <c16:uniqueId val="{00000008-40B2-4FDD-A504-E5491A977BC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2.67</c:v>
                </c:pt>
                <c:pt idx="2">
                  <c:v>#N/A</c:v>
                </c:pt>
                <c:pt idx="3">
                  <c:v>3.38</c:v>
                </c:pt>
                <c:pt idx="4">
                  <c:v>#N/A</c:v>
                </c:pt>
                <c:pt idx="5">
                  <c:v>3.84</c:v>
                </c:pt>
                <c:pt idx="6">
                  <c:v>#N/A</c:v>
                </c:pt>
                <c:pt idx="7">
                  <c:v>4.46</c:v>
                </c:pt>
                <c:pt idx="8">
                  <c:v>#N/A</c:v>
                </c:pt>
                <c:pt idx="9">
                  <c:v>5.54</c:v>
                </c:pt>
              </c:numCache>
            </c:numRef>
          </c:val>
          <c:extLst xmlns:c16r2="http://schemas.microsoft.com/office/drawing/2015/06/chart">
            <c:ext xmlns:c16="http://schemas.microsoft.com/office/drawing/2014/chart" uri="{C3380CC4-5D6E-409C-BE32-E72D297353CC}">
              <c16:uniqueId val="{00000009-40B2-4FDD-A504-E5491A977BC7}"/>
            </c:ext>
          </c:extLst>
        </c:ser>
        <c:dLbls>
          <c:showLegendKey val="0"/>
          <c:showVal val="0"/>
          <c:showCatName val="0"/>
          <c:showSerName val="0"/>
          <c:showPercent val="0"/>
          <c:showBubbleSize val="0"/>
        </c:dLbls>
        <c:gapWidth val="150"/>
        <c:overlap val="100"/>
        <c:axId val="402937272"/>
        <c:axId val="402936096"/>
      </c:barChart>
      <c:catAx>
        <c:axId val="402937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2936096"/>
        <c:crosses val="autoZero"/>
        <c:auto val="1"/>
        <c:lblAlgn val="ctr"/>
        <c:lblOffset val="100"/>
        <c:tickLblSkip val="1"/>
        <c:tickMarkSkip val="1"/>
        <c:noMultiLvlLbl val="0"/>
      </c:catAx>
      <c:valAx>
        <c:axId val="402936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937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1219</c:v>
                </c:pt>
                <c:pt idx="5">
                  <c:v>1205</c:v>
                </c:pt>
                <c:pt idx="8">
                  <c:v>1194</c:v>
                </c:pt>
                <c:pt idx="11">
                  <c:v>1171</c:v>
                </c:pt>
                <c:pt idx="14">
                  <c:v>1171</c:v>
                </c:pt>
              </c:numCache>
            </c:numRef>
          </c:val>
          <c:extLst xmlns:c16r2="http://schemas.microsoft.com/office/drawing/2015/06/chart">
            <c:ext xmlns:c16="http://schemas.microsoft.com/office/drawing/2014/chart" uri="{C3380CC4-5D6E-409C-BE32-E72D297353CC}">
              <c16:uniqueId val="{00000000-37E2-4085-B387-65392B5F4B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7E2-4085-B387-65392B5F4B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2-37E2-4085-B387-65392B5F4B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92</c:v>
                </c:pt>
                <c:pt idx="3">
                  <c:v>116</c:v>
                </c:pt>
                <c:pt idx="6">
                  <c:v>108</c:v>
                </c:pt>
                <c:pt idx="9">
                  <c:v>87</c:v>
                </c:pt>
                <c:pt idx="12">
                  <c:v>99</c:v>
                </c:pt>
              </c:numCache>
            </c:numRef>
          </c:val>
          <c:extLst xmlns:c16r2="http://schemas.microsoft.com/office/drawing/2015/06/chart">
            <c:ext xmlns:c16="http://schemas.microsoft.com/office/drawing/2014/chart" uri="{C3380CC4-5D6E-409C-BE32-E72D297353CC}">
              <c16:uniqueId val="{00000003-37E2-4085-B387-65392B5F4B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336</c:v>
                </c:pt>
                <c:pt idx="3">
                  <c:v>397</c:v>
                </c:pt>
                <c:pt idx="6">
                  <c:v>398</c:v>
                </c:pt>
                <c:pt idx="9">
                  <c:v>400</c:v>
                </c:pt>
                <c:pt idx="12">
                  <c:v>408</c:v>
                </c:pt>
              </c:numCache>
            </c:numRef>
          </c:val>
          <c:extLst xmlns:c16r2="http://schemas.microsoft.com/office/drawing/2015/06/chart">
            <c:ext xmlns:c16="http://schemas.microsoft.com/office/drawing/2014/chart" uri="{C3380CC4-5D6E-409C-BE32-E72D297353CC}">
              <c16:uniqueId val="{00000004-37E2-4085-B387-65392B5F4B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7E2-4085-B387-65392B5F4B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7E2-4085-B387-65392B5F4B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1344</c:v>
                </c:pt>
                <c:pt idx="3">
                  <c:v>1345</c:v>
                </c:pt>
                <c:pt idx="6">
                  <c:v>1336</c:v>
                </c:pt>
                <c:pt idx="9">
                  <c:v>1328</c:v>
                </c:pt>
                <c:pt idx="12">
                  <c:v>1335</c:v>
                </c:pt>
              </c:numCache>
            </c:numRef>
          </c:val>
          <c:extLst xmlns:c16r2="http://schemas.microsoft.com/office/drawing/2015/06/chart">
            <c:ext xmlns:c16="http://schemas.microsoft.com/office/drawing/2014/chart" uri="{C3380CC4-5D6E-409C-BE32-E72D297353CC}">
              <c16:uniqueId val="{00000007-37E2-4085-B387-65392B5F4BBF}"/>
            </c:ext>
          </c:extLst>
        </c:ser>
        <c:dLbls>
          <c:showLegendKey val="0"/>
          <c:showVal val="0"/>
          <c:showCatName val="0"/>
          <c:showSerName val="0"/>
          <c:showPercent val="0"/>
          <c:showBubbleSize val="0"/>
        </c:dLbls>
        <c:gapWidth val="100"/>
        <c:overlap val="100"/>
        <c:axId val="402932960"/>
        <c:axId val="402939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554</c:v>
                </c:pt>
                <c:pt idx="2">
                  <c:v>#N/A</c:v>
                </c:pt>
                <c:pt idx="3">
                  <c:v>#N/A</c:v>
                </c:pt>
                <c:pt idx="4">
                  <c:v>654</c:v>
                </c:pt>
                <c:pt idx="5">
                  <c:v>#N/A</c:v>
                </c:pt>
                <c:pt idx="6">
                  <c:v>#N/A</c:v>
                </c:pt>
                <c:pt idx="7">
                  <c:v>649</c:v>
                </c:pt>
                <c:pt idx="8">
                  <c:v>#N/A</c:v>
                </c:pt>
                <c:pt idx="9">
                  <c:v>#N/A</c:v>
                </c:pt>
                <c:pt idx="10">
                  <c:v>645</c:v>
                </c:pt>
                <c:pt idx="11">
                  <c:v>#N/A</c:v>
                </c:pt>
                <c:pt idx="12">
                  <c:v>#N/A</c:v>
                </c:pt>
                <c:pt idx="13">
                  <c:v>671</c:v>
                </c:pt>
                <c:pt idx="14">
                  <c:v>#N/A</c:v>
                </c:pt>
              </c:numCache>
            </c:numRef>
          </c:val>
          <c:smooth val="0"/>
          <c:extLst xmlns:c16r2="http://schemas.microsoft.com/office/drawing/2015/06/chart">
            <c:ext xmlns:c16="http://schemas.microsoft.com/office/drawing/2014/chart" uri="{C3380CC4-5D6E-409C-BE32-E72D297353CC}">
              <c16:uniqueId val="{00000008-37E2-4085-B387-65392B5F4BBF}"/>
            </c:ext>
          </c:extLst>
        </c:ser>
        <c:dLbls>
          <c:showLegendKey val="0"/>
          <c:showVal val="0"/>
          <c:showCatName val="0"/>
          <c:showSerName val="0"/>
          <c:showPercent val="0"/>
          <c:showBubbleSize val="0"/>
        </c:dLbls>
        <c:marker val="1"/>
        <c:smooth val="0"/>
        <c:axId val="402932960"/>
        <c:axId val="402939232"/>
      </c:lineChart>
      <c:catAx>
        <c:axId val="40293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2939232"/>
        <c:crosses val="autoZero"/>
        <c:auto val="1"/>
        <c:lblAlgn val="ctr"/>
        <c:lblOffset val="100"/>
        <c:tickLblSkip val="1"/>
        <c:tickMarkSkip val="1"/>
        <c:noMultiLvlLbl val="0"/>
      </c:catAx>
      <c:valAx>
        <c:axId val="402939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93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13289</c:v>
                </c:pt>
                <c:pt idx="5">
                  <c:v>13077</c:v>
                </c:pt>
                <c:pt idx="8">
                  <c:v>13039</c:v>
                </c:pt>
                <c:pt idx="11">
                  <c:v>12007</c:v>
                </c:pt>
                <c:pt idx="14">
                  <c:v>11625</c:v>
                </c:pt>
              </c:numCache>
            </c:numRef>
          </c:val>
          <c:extLst xmlns:c16r2="http://schemas.microsoft.com/office/drawing/2015/06/chart">
            <c:ext xmlns:c16="http://schemas.microsoft.com/office/drawing/2014/chart" uri="{C3380CC4-5D6E-409C-BE32-E72D297353CC}">
              <c16:uniqueId val="{00000000-FE9D-416F-8D38-1E8F929E58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133</c:v>
                </c:pt>
                <c:pt idx="5">
                  <c:v>75</c:v>
                </c:pt>
                <c:pt idx="8">
                  <c:v>30</c:v>
                </c:pt>
                <c:pt idx="11">
                  <c:v>7</c:v>
                </c:pt>
                <c:pt idx="14">
                  <c:v>5</c:v>
                </c:pt>
              </c:numCache>
            </c:numRef>
          </c:val>
          <c:extLst xmlns:c16r2="http://schemas.microsoft.com/office/drawing/2015/06/chart">
            <c:ext xmlns:c16="http://schemas.microsoft.com/office/drawing/2014/chart" uri="{C3380CC4-5D6E-409C-BE32-E72D297353CC}">
              <c16:uniqueId val="{00000001-FE9D-416F-8D38-1E8F929E58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2352</c:v>
                </c:pt>
                <c:pt idx="5">
                  <c:v>2223</c:v>
                </c:pt>
                <c:pt idx="8">
                  <c:v>2242</c:v>
                </c:pt>
                <c:pt idx="11">
                  <c:v>2126</c:v>
                </c:pt>
                <c:pt idx="14">
                  <c:v>2089</c:v>
                </c:pt>
              </c:numCache>
            </c:numRef>
          </c:val>
          <c:extLst xmlns:c16r2="http://schemas.microsoft.com/office/drawing/2015/06/chart">
            <c:ext xmlns:c16="http://schemas.microsoft.com/office/drawing/2014/chart" uri="{C3380CC4-5D6E-409C-BE32-E72D297353CC}">
              <c16:uniqueId val="{00000002-FE9D-416F-8D38-1E8F929E58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4</c:v>
                </c:pt>
                <c:pt idx="3">
                  <c:v>20</c:v>
                </c:pt>
                <c:pt idx="6">
                  <c:v>7</c:v>
                </c:pt>
                <c:pt idx="9">
                  <c:v>6</c:v>
                </c:pt>
                <c:pt idx="12">
                  <c:v>0</c:v>
                </c:pt>
              </c:numCache>
            </c:numRef>
          </c:val>
          <c:extLst xmlns:c16r2="http://schemas.microsoft.com/office/drawing/2015/06/chart">
            <c:ext xmlns:c16="http://schemas.microsoft.com/office/drawing/2014/chart" uri="{C3380CC4-5D6E-409C-BE32-E72D297353CC}">
              <c16:uniqueId val="{00000003-FE9D-416F-8D38-1E8F929E58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E9D-416F-8D38-1E8F929E58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E9D-416F-8D38-1E8F929E58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1530</c:v>
                </c:pt>
                <c:pt idx="3">
                  <c:v>1386</c:v>
                </c:pt>
                <c:pt idx="6">
                  <c:v>1296</c:v>
                </c:pt>
                <c:pt idx="9">
                  <c:v>1246</c:v>
                </c:pt>
                <c:pt idx="12">
                  <c:v>1120</c:v>
                </c:pt>
              </c:numCache>
            </c:numRef>
          </c:val>
          <c:extLst xmlns:c16r2="http://schemas.microsoft.com/office/drawing/2015/06/chart">
            <c:ext xmlns:c16="http://schemas.microsoft.com/office/drawing/2014/chart" uri="{C3380CC4-5D6E-409C-BE32-E72D297353CC}">
              <c16:uniqueId val="{00000006-FE9D-416F-8D38-1E8F929E58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666</c:v>
                </c:pt>
                <c:pt idx="3">
                  <c:v>941</c:v>
                </c:pt>
                <c:pt idx="6">
                  <c:v>1093</c:v>
                </c:pt>
                <c:pt idx="9">
                  <c:v>1127</c:v>
                </c:pt>
                <c:pt idx="12">
                  <c:v>1409</c:v>
                </c:pt>
              </c:numCache>
            </c:numRef>
          </c:val>
          <c:extLst xmlns:c16r2="http://schemas.microsoft.com/office/drawing/2015/06/chart">
            <c:ext xmlns:c16="http://schemas.microsoft.com/office/drawing/2014/chart" uri="{C3380CC4-5D6E-409C-BE32-E72D297353CC}">
              <c16:uniqueId val="{00000007-FE9D-416F-8D38-1E8F929E58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6150</c:v>
                </c:pt>
                <c:pt idx="3">
                  <c:v>5672</c:v>
                </c:pt>
                <c:pt idx="6">
                  <c:v>5717</c:v>
                </c:pt>
                <c:pt idx="9">
                  <c:v>5743</c:v>
                </c:pt>
                <c:pt idx="12">
                  <c:v>5319</c:v>
                </c:pt>
              </c:numCache>
            </c:numRef>
          </c:val>
          <c:extLst xmlns:c16r2="http://schemas.microsoft.com/office/drawing/2015/06/chart">
            <c:ext xmlns:c16="http://schemas.microsoft.com/office/drawing/2014/chart" uri="{C3380CC4-5D6E-409C-BE32-E72D297353CC}">
              <c16:uniqueId val="{00000008-FE9D-416F-8D38-1E8F929E58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FE9D-416F-8D38-1E8F929E58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12744</c:v>
                </c:pt>
                <c:pt idx="3">
                  <c:v>12447</c:v>
                </c:pt>
                <c:pt idx="6">
                  <c:v>12935</c:v>
                </c:pt>
                <c:pt idx="9">
                  <c:v>12496</c:v>
                </c:pt>
                <c:pt idx="12">
                  <c:v>12134</c:v>
                </c:pt>
              </c:numCache>
            </c:numRef>
          </c:val>
          <c:extLst xmlns:c16r2="http://schemas.microsoft.com/office/drawing/2015/06/chart">
            <c:ext xmlns:c16="http://schemas.microsoft.com/office/drawing/2014/chart" uri="{C3380CC4-5D6E-409C-BE32-E72D297353CC}">
              <c16:uniqueId val="{0000000A-FE9D-416F-8D38-1E8F929E589B}"/>
            </c:ext>
          </c:extLst>
        </c:ser>
        <c:dLbls>
          <c:showLegendKey val="0"/>
          <c:showVal val="0"/>
          <c:showCatName val="0"/>
          <c:showSerName val="0"/>
          <c:showPercent val="0"/>
          <c:showBubbleSize val="0"/>
        </c:dLbls>
        <c:gapWidth val="100"/>
        <c:overlap val="100"/>
        <c:axId val="402938448"/>
        <c:axId val="402933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5321</c:v>
                </c:pt>
                <c:pt idx="2">
                  <c:v>#N/A</c:v>
                </c:pt>
                <c:pt idx="3">
                  <c:v>#N/A</c:v>
                </c:pt>
                <c:pt idx="4">
                  <c:v>5090</c:v>
                </c:pt>
                <c:pt idx="5">
                  <c:v>#N/A</c:v>
                </c:pt>
                <c:pt idx="6">
                  <c:v>#N/A</c:v>
                </c:pt>
                <c:pt idx="7">
                  <c:v>5737</c:v>
                </c:pt>
                <c:pt idx="8">
                  <c:v>#N/A</c:v>
                </c:pt>
                <c:pt idx="9">
                  <c:v>#N/A</c:v>
                </c:pt>
                <c:pt idx="10">
                  <c:v>6478</c:v>
                </c:pt>
                <c:pt idx="11">
                  <c:v>#N/A</c:v>
                </c:pt>
                <c:pt idx="12">
                  <c:v>#N/A</c:v>
                </c:pt>
                <c:pt idx="13">
                  <c:v>6264</c:v>
                </c:pt>
                <c:pt idx="14">
                  <c:v>#N/A</c:v>
                </c:pt>
              </c:numCache>
            </c:numRef>
          </c:val>
          <c:smooth val="0"/>
          <c:extLst xmlns:c16r2="http://schemas.microsoft.com/office/drawing/2015/06/chart">
            <c:ext xmlns:c16="http://schemas.microsoft.com/office/drawing/2014/chart" uri="{C3380CC4-5D6E-409C-BE32-E72D297353CC}">
              <c16:uniqueId val="{0000000B-FE9D-416F-8D38-1E8F929E589B}"/>
            </c:ext>
          </c:extLst>
        </c:ser>
        <c:dLbls>
          <c:showLegendKey val="0"/>
          <c:showVal val="0"/>
          <c:showCatName val="0"/>
          <c:showSerName val="0"/>
          <c:showPercent val="0"/>
          <c:showBubbleSize val="0"/>
        </c:dLbls>
        <c:marker val="1"/>
        <c:smooth val="0"/>
        <c:axId val="402938448"/>
        <c:axId val="402933744"/>
      </c:lineChart>
      <c:catAx>
        <c:axId val="40293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2933744"/>
        <c:crosses val="autoZero"/>
        <c:auto val="1"/>
        <c:lblAlgn val="ctr"/>
        <c:lblOffset val="100"/>
        <c:tickLblSkip val="1"/>
        <c:tickMarkSkip val="1"/>
        <c:noMultiLvlLbl val="0"/>
      </c:catAx>
      <c:valAx>
        <c:axId val="402933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93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1393</c:v>
                </c:pt>
                <c:pt idx="1">
                  <c:v>1265</c:v>
                </c:pt>
                <c:pt idx="2">
                  <c:v>1437</c:v>
                </c:pt>
              </c:numCache>
            </c:numRef>
          </c:val>
          <c:extLst xmlns:c16r2="http://schemas.microsoft.com/office/drawing/2015/06/chart">
            <c:ext xmlns:c16="http://schemas.microsoft.com/office/drawing/2014/chart" uri="{C3380CC4-5D6E-409C-BE32-E72D297353CC}">
              <c16:uniqueId val="{00000000-1F09-4027-8195-DADDBC6F5F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376</c:v>
                </c:pt>
                <c:pt idx="1">
                  <c:v>351</c:v>
                </c:pt>
                <c:pt idx="2">
                  <c:v>208</c:v>
                </c:pt>
              </c:numCache>
            </c:numRef>
          </c:val>
          <c:extLst xmlns:c16r2="http://schemas.microsoft.com/office/drawing/2015/06/chart">
            <c:ext xmlns:c16="http://schemas.microsoft.com/office/drawing/2014/chart" uri="{C3380CC4-5D6E-409C-BE32-E72D297353CC}">
              <c16:uniqueId val="{00000001-1F09-4027-8195-DADDBC6F5F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1510</c:v>
                </c:pt>
                <c:pt idx="1">
                  <c:v>1227</c:v>
                </c:pt>
                <c:pt idx="2">
                  <c:v>1018</c:v>
                </c:pt>
              </c:numCache>
            </c:numRef>
          </c:val>
          <c:extLst xmlns:c16r2="http://schemas.microsoft.com/office/drawing/2015/06/chart">
            <c:ext xmlns:c16="http://schemas.microsoft.com/office/drawing/2014/chart" uri="{C3380CC4-5D6E-409C-BE32-E72D297353CC}">
              <c16:uniqueId val="{00000002-1F09-4027-8195-DADDBC6F5F05}"/>
            </c:ext>
          </c:extLst>
        </c:ser>
        <c:dLbls>
          <c:showLegendKey val="0"/>
          <c:showVal val="0"/>
          <c:showCatName val="0"/>
          <c:showSerName val="0"/>
          <c:showPercent val="0"/>
          <c:showBubbleSize val="0"/>
        </c:dLbls>
        <c:gapWidth val="120"/>
        <c:overlap val="100"/>
        <c:axId val="402937664"/>
        <c:axId val="402938056"/>
      </c:barChart>
      <c:catAx>
        <c:axId val="40293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2938056"/>
        <c:crosses val="autoZero"/>
        <c:auto val="1"/>
        <c:lblAlgn val="ctr"/>
        <c:lblOffset val="100"/>
        <c:tickLblSkip val="1"/>
        <c:tickMarkSkip val="1"/>
        <c:noMultiLvlLbl val="0"/>
      </c:catAx>
      <c:valAx>
        <c:axId val="402938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293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FDE-4133-AC8D-B4EDFBA8D26F}"/>
                </c:ext>
                <c:ext xmlns:c15="http://schemas.microsoft.com/office/drawing/2012/chart" uri="{CE6537A1-D6FC-4f65-9D91-7224C49458BB}">
                  <c15:layout/>
                  <c15:dlblFieldTable>
                    <c15:dlblFTEntry>
                      <c15:txfldGUID>{801EE40C-FB11-4DC3-92D0-15B75C549C9A}</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FDE-4133-AC8D-B4EDFBA8D26F}"/>
                </c:ext>
                <c:ext xmlns:c15="http://schemas.microsoft.com/office/drawing/2012/chart" uri="{CE6537A1-D6FC-4f65-9D91-7224C49458BB}">
                  <c15:dlblFieldTable>
                    <c15:dlblFTEntry>
                      <c15:txfldGUID>{44D3BC0D-1BBE-4DD5-B847-34A42B286079}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FDE-4133-AC8D-B4EDFBA8D26F}"/>
                </c:ext>
                <c:ext xmlns:c15="http://schemas.microsoft.com/office/drawing/2012/chart" uri="{CE6537A1-D6FC-4f65-9D91-7224C49458BB}">
                  <c15:dlblFieldTable>
                    <c15:dlblFTEntry>
                      <c15:txfldGUID>{5CC0850C-D724-4503-B064-88D0390EC911}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FDE-4133-AC8D-B4EDFBA8D26F}"/>
                </c:ext>
                <c:ext xmlns:c15="http://schemas.microsoft.com/office/drawing/2012/chart" uri="{CE6537A1-D6FC-4f65-9D91-7224C49458BB}">
                  <c15:dlblFieldTable>
                    <c15:dlblFTEntry>
                      <c15:txfldGUID>{1CFB02BD-8874-44AC-9013-D3C1B863AFDF}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FDE-4133-AC8D-B4EDFBA8D26F}"/>
                </c:ext>
                <c:ext xmlns:c15="http://schemas.microsoft.com/office/drawing/2012/chart" uri="{CE6537A1-D6FC-4f65-9D91-7224C49458BB}">
                  <c15:dlblFieldTable>
                    <c15:dlblFTEntry>
                      <c15:txfldGUID>{FBC8A871-9825-4726-B9F9-FD2997B0273B}</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FDE-4133-AC8D-B4EDFBA8D26F}"/>
                </c:ext>
                <c:ext xmlns:c15="http://schemas.microsoft.com/office/drawing/2012/chart" uri="{CE6537A1-D6FC-4f65-9D91-7224C49458BB}">
                  <c15:layout/>
                  <c15:dlblFieldTable>
                    <c15:dlblFTEntry>
                      <c15:txfldGUID>{C54861F3-13FE-4B92-AA93-AFED66F3F17A}</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2.986490331452694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FDE-4133-AC8D-B4EDFBA8D26F}"/>
                </c:ext>
                <c:ext xmlns:c15="http://schemas.microsoft.com/office/drawing/2012/chart" uri="{CE6537A1-D6FC-4f65-9D91-7224C49458BB}">
                  <c15:layout/>
                  <c15:dlblFieldTable>
                    <c15:dlblFTEntry>
                      <c15:txfldGUID>{14E5B2D6-4B49-4ADE-8D6D-A434D0DBDA85}</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FDE-4133-AC8D-B4EDFBA8D26F}"/>
                </c:ext>
                <c:ext xmlns:c15="http://schemas.microsoft.com/office/drawing/2012/chart" uri="{CE6537A1-D6FC-4f65-9D91-7224C49458BB}">
                  <c15:layout/>
                  <c15:dlblFieldTable>
                    <c15:dlblFTEntry>
                      <c15:txfldGUID>{54BCAE8F-5FF5-409E-9C75-B593171FDFC3}</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3.4296047805279513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FDE-4133-AC8D-B4EDFBA8D26F}"/>
                </c:ext>
                <c:ext xmlns:c15="http://schemas.microsoft.com/office/drawing/2012/chart" uri="{CE6537A1-D6FC-4f65-9D91-7224C49458BB}">
                  <c15:layout/>
                  <c15:dlblFieldTable>
                    <c15:dlblFTEntry>
                      <c15:txfldGUID>{25B2784D-14B1-43A9-A9F2-207183855A22}</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64.900000000000006</c:v>
                </c:pt>
                <c:pt idx="8">
                  <c:v>70.2</c:v>
                </c:pt>
                <c:pt idx="16">
                  <c:v>68.599999999999994</c:v>
                </c:pt>
                <c:pt idx="24">
                  <c:v>66</c:v>
                </c:pt>
                <c:pt idx="32">
                  <c:v>69.400000000000006</c:v>
                </c:pt>
              </c:numCache>
            </c:numRef>
          </c:xVal>
          <c:yVal>
            <c:numRef>
              <c:f>公会計指標分析・財政指標組合せ分析表!$BP$51:$DC$51</c:f>
              <c:numCache>
                <c:formatCode>#,##0.0;"▲ "#,##0.0</c:formatCode>
                <c:ptCount val="40"/>
                <c:pt idx="0">
                  <c:v>92.4</c:v>
                </c:pt>
                <c:pt idx="8">
                  <c:v>90.8</c:v>
                </c:pt>
                <c:pt idx="16">
                  <c:v>103.2</c:v>
                </c:pt>
                <c:pt idx="24">
                  <c:v>118.2</c:v>
                </c:pt>
                <c:pt idx="32">
                  <c:v>110.9</c:v>
                </c:pt>
              </c:numCache>
            </c:numRef>
          </c:yVal>
          <c:smooth val="0"/>
          <c:extLst xmlns:c16r2="http://schemas.microsoft.com/office/drawing/2015/06/chart">
            <c:ext xmlns:c16="http://schemas.microsoft.com/office/drawing/2014/chart" uri="{C3380CC4-5D6E-409C-BE32-E72D297353CC}">
              <c16:uniqueId val="{00000009-5FDE-4133-AC8D-B4EDFBA8D26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FDE-4133-AC8D-B4EDFBA8D26F}"/>
                </c:ext>
                <c:ext xmlns:c15="http://schemas.microsoft.com/office/drawing/2012/chart" uri="{CE6537A1-D6FC-4f65-9D91-7224C49458BB}">
                  <c15:layout/>
                  <c15:dlblFieldTable>
                    <c15:dlblFTEntry>
                      <c15:txfldGUID>{01409A4C-E30A-4AAC-94AB-ECA57BCE7218}</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FDE-4133-AC8D-B4EDFBA8D26F}"/>
                </c:ext>
                <c:ext xmlns:c15="http://schemas.microsoft.com/office/drawing/2012/chart" uri="{CE6537A1-D6FC-4f65-9D91-7224C49458BB}">
                  <c15:dlblFieldTable>
                    <c15:dlblFTEntry>
                      <c15:txfldGUID>{1AAD9B31-24E2-4603-88C7-C6CCBFD6B3FE}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FDE-4133-AC8D-B4EDFBA8D26F}"/>
                </c:ext>
                <c:ext xmlns:c15="http://schemas.microsoft.com/office/drawing/2012/chart" uri="{CE6537A1-D6FC-4f65-9D91-7224C49458BB}">
                  <c15:dlblFieldTable>
                    <c15:dlblFTEntry>
                      <c15:txfldGUID>{98DCBB13-4381-4E78-A9C5-8B9BC5F8F5BF}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FDE-4133-AC8D-B4EDFBA8D26F}"/>
                </c:ext>
                <c:ext xmlns:c15="http://schemas.microsoft.com/office/drawing/2012/chart" uri="{CE6537A1-D6FC-4f65-9D91-7224C49458BB}">
                  <c15:dlblFieldTable>
                    <c15:dlblFTEntry>
                      <c15:txfldGUID>{7685325D-1634-4451-B3C8-178C73B707BD}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FDE-4133-AC8D-B4EDFBA8D26F}"/>
                </c:ext>
                <c:ext xmlns:c15="http://schemas.microsoft.com/office/drawing/2012/chart" uri="{CE6537A1-D6FC-4f65-9D91-7224C49458BB}">
                  <c15:dlblFieldTable>
                    <c15:dlblFTEntry>
                      <c15:txfldGUID>{BA36DE4F-4D30-4C56-85FC-02B124422373}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FDE-4133-AC8D-B4EDFBA8D26F}"/>
                </c:ext>
                <c:ext xmlns:c15="http://schemas.microsoft.com/office/drawing/2012/chart" uri="{CE6537A1-D6FC-4f65-9D91-7224C49458BB}">
                  <c15:layout/>
                  <c15:dlblFieldTable>
                    <c15:dlblFTEntry>
                      <c15:txfldGUID>{FD806F2B-5D0E-406D-866C-5ECF905B5220}</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FDE-4133-AC8D-B4EDFBA8D26F}"/>
                </c:ext>
                <c:ext xmlns:c15="http://schemas.microsoft.com/office/drawing/2012/chart" uri="{CE6537A1-D6FC-4f65-9D91-7224C49458BB}">
                  <c15:layout/>
                  <c15:dlblFieldTable>
                    <c15:dlblFTEntry>
                      <c15:txfldGUID>{774D63D8-9A11-4D86-8ED3-3A8CA29167A1}</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FDE-4133-AC8D-B4EDFBA8D26F}"/>
                </c:ext>
                <c:ext xmlns:c15="http://schemas.microsoft.com/office/drawing/2012/chart" uri="{CE6537A1-D6FC-4f65-9D91-7224C49458BB}">
                  <c15:layout/>
                  <c15:dlblFieldTable>
                    <c15:dlblFTEntry>
                      <c15:txfldGUID>{17C8E333-F974-43C8-8FFA-D7F47626FE2D}</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FDE-4133-AC8D-B4EDFBA8D26F}"/>
                </c:ext>
                <c:ext xmlns:c15="http://schemas.microsoft.com/office/drawing/2012/chart" uri="{CE6537A1-D6FC-4f65-9D91-7224C49458BB}">
                  <c15:layout/>
                  <c15:dlblFieldTable>
                    <c15:dlblFTEntry>
                      <c15:txfldGUID>{17C2E30E-7133-4D34-9477-76D4371AE431}</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58.6</c:v>
                </c:pt>
                <c:pt idx="16">
                  <c:v>59.7</c:v>
                </c:pt>
                <c:pt idx="24">
                  <c:v>60.7</c:v>
                </c:pt>
                <c:pt idx="32">
                  <c:v>61.1</c:v>
                </c:pt>
              </c:numCache>
            </c:numRef>
          </c:xVal>
          <c:yVal>
            <c:numRef>
              <c:f>公会計指標分析・財政指標組合せ分析表!$BP$55:$DC$55</c:f>
              <c:numCache>
                <c:formatCode>#,##0.0;"▲ "#,##0.0</c:formatCode>
                <c:ptCount val="40"/>
                <c:pt idx="0">
                  <c:v>24</c:v>
                </c:pt>
                <c:pt idx="8">
                  <c:v>19.8</c:v>
                </c:pt>
                <c:pt idx="16">
                  <c:v>19.8</c:v>
                </c:pt>
                <c:pt idx="24">
                  <c:v>20</c:v>
                </c:pt>
                <c:pt idx="32">
                  <c:v>10.199999999999999</c:v>
                </c:pt>
              </c:numCache>
            </c:numRef>
          </c:yVal>
          <c:smooth val="0"/>
          <c:extLst xmlns:c16r2="http://schemas.microsoft.com/office/drawing/2015/06/chart">
            <c:ext xmlns:c16="http://schemas.microsoft.com/office/drawing/2014/chart" uri="{C3380CC4-5D6E-409C-BE32-E72D297353CC}">
              <c16:uniqueId val="{00000013-5FDE-4133-AC8D-B4EDFBA8D26F}"/>
            </c:ext>
          </c:extLst>
        </c:ser>
        <c:dLbls>
          <c:showLegendKey val="0"/>
          <c:showVal val="1"/>
          <c:showCatName val="0"/>
          <c:showSerName val="0"/>
          <c:showPercent val="0"/>
          <c:showBubbleSize val="0"/>
        </c:dLbls>
        <c:axId val="402934528"/>
        <c:axId val="402934920"/>
      </c:scatterChart>
      <c:valAx>
        <c:axId val="402934528"/>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2934920"/>
        <c:crosses val="autoZero"/>
        <c:crossBetween val="midCat"/>
      </c:valAx>
      <c:valAx>
        <c:axId val="402934920"/>
        <c:scaling>
          <c:orientation val="maxMin"/>
          <c:max val="1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02934528"/>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5DF-4510-9A7E-4AF0628FCA7B}"/>
                </c:ext>
                <c:ext xmlns:c15="http://schemas.microsoft.com/office/drawing/2012/chart" uri="{CE6537A1-D6FC-4f65-9D91-7224C49458BB}">
                  <c15:layout/>
                  <c15:dlblFieldTable>
                    <c15:dlblFTEntry>
                      <c15:txfldGUID>{C374D3B4-1F79-43D9-9589-98B91042584D}</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5DF-4510-9A7E-4AF0628FCA7B}"/>
                </c:ext>
                <c:ext xmlns:c15="http://schemas.microsoft.com/office/drawing/2012/chart" uri="{CE6537A1-D6FC-4f65-9D91-7224C49458BB}">
                  <c15:dlblFieldTable>
                    <c15:dlblFTEntry>
                      <c15:txfldGUID>{0A92A510-49A9-4507-B521-2336334EDB1D}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5DF-4510-9A7E-4AF0628FCA7B}"/>
                </c:ext>
                <c:ext xmlns:c15="http://schemas.microsoft.com/office/drawing/2012/chart" uri="{CE6537A1-D6FC-4f65-9D91-7224C49458BB}">
                  <c15:dlblFieldTable>
                    <c15:dlblFTEntry>
                      <c15:txfldGUID>{45E6D726-4038-41EC-96AC-59888A24A04A}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5DF-4510-9A7E-4AF0628FCA7B}"/>
                </c:ext>
                <c:ext xmlns:c15="http://schemas.microsoft.com/office/drawing/2012/chart" uri="{CE6537A1-D6FC-4f65-9D91-7224C49458BB}">
                  <c15:dlblFieldTable>
                    <c15:dlblFTEntry>
                      <c15:txfldGUID>{6A40E586-4A48-4DF8-90EE-04C17CFDC49E}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5DF-4510-9A7E-4AF0628FCA7B}"/>
                </c:ext>
                <c:ext xmlns:c15="http://schemas.microsoft.com/office/drawing/2012/chart" uri="{CE6537A1-D6FC-4f65-9D91-7224C49458BB}">
                  <c15:dlblFieldTable>
                    <c15:dlblFTEntry>
                      <c15:txfldGUID>{5206D3B3-8525-4D97-BE8D-CF802F0B033A}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5DF-4510-9A7E-4AF0628FCA7B}"/>
                </c:ext>
                <c:ext xmlns:c15="http://schemas.microsoft.com/office/drawing/2012/chart" uri="{CE6537A1-D6FC-4f65-9D91-7224C49458BB}">
                  <c15:layout/>
                  <c15:dlblFieldTable>
                    <c15:dlblFTEntry>
                      <c15:txfldGUID>{6960BF4E-7384-4D46-A75E-AC832D5FBADC}</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5DF-4510-9A7E-4AF0628FCA7B}"/>
                </c:ext>
                <c:ext xmlns:c15="http://schemas.microsoft.com/office/drawing/2012/chart" uri="{CE6537A1-D6FC-4f65-9D91-7224C49458BB}">
                  <c15:layout/>
                  <c15:dlblFieldTable>
                    <c15:dlblFTEntry>
                      <c15:txfldGUID>{E93E66CB-8AE1-422E-AF79-0335315CCF3A}</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4.4905057365901176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5DF-4510-9A7E-4AF0628FCA7B}"/>
                </c:ext>
                <c:ext xmlns:c15="http://schemas.microsoft.com/office/drawing/2012/chart" uri="{CE6537A1-D6FC-4f65-9D91-7224C49458BB}">
                  <c15:layout/>
                  <c15:dlblFieldTable>
                    <c15:dlblFTEntry>
                      <c15:txfldGUID>{C7BE9462-89E2-4F1D-B7FB-E2566C8E93C3}</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5DF-4510-9A7E-4AF0628FCA7B}"/>
                </c:ext>
                <c:ext xmlns:c15="http://schemas.microsoft.com/office/drawing/2012/chart" uri="{CE6537A1-D6FC-4f65-9D91-7224C49458BB}">
                  <c15:layout/>
                  <c15:dlblFieldTable>
                    <c15:dlblFTEntry>
                      <c15:txfldGUID>{2C70AB4A-9F5B-4EDE-AC30-4C597DDD2409}</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10.3</c:v>
                </c:pt>
                <c:pt idx="16">
                  <c:v>10.9</c:v>
                </c:pt>
                <c:pt idx="24">
                  <c:v>11.7</c:v>
                </c:pt>
                <c:pt idx="32">
                  <c:v>11.7</c:v>
                </c:pt>
              </c:numCache>
            </c:numRef>
          </c:xVal>
          <c:yVal>
            <c:numRef>
              <c:f>公会計指標分析・財政指標組合せ分析表!$BP$73:$DC$73</c:f>
              <c:numCache>
                <c:formatCode>#,##0.0;"▲ "#,##0.0</c:formatCode>
                <c:ptCount val="40"/>
                <c:pt idx="0">
                  <c:v>92.4</c:v>
                </c:pt>
                <c:pt idx="8">
                  <c:v>90.8</c:v>
                </c:pt>
                <c:pt idx="16">
                  <c:v>103.2</c:v>
                </c:pt>
                <c:pt idx="24">
                  <c:v>118.2</c:v>
                </c:pt>
                <c:pt idx="32">
                  <c:v>110.9</c:v>
                </c:pt>
              </c:numCache>
            </c:numRef>
          </c:yVal>
          <c:smooth val="0"/>
          <c:extLst xmlns:c16r2="http://schemas.microsoft.com/office/drawing/2015/06/chart">
            <c:ext xmlns:c16="http://schemas.microsoft.com/office/drawing/2014/chart" uri="{C3380CC4-5D6E-409C-BE32-E72D297353CC}">
              <c16:uniqueId val="{00000009-95DF-4510-9A7E-4AF0628FCA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5DF-4510-9A7E-4AF0628FCA7B}"/>
                </c:ext>
                <c:ext xmlns:c15="http://schemas.microsoft.com/office/drawing/2012/chart" uri="{CE6537A1-D6FC-4f65-9D91-7224C49458BB}">
                  <c15:layout/>
                  <c15:dlblFieldTable>
                    <c15:dlblFTEntry>
                      <c15:txfldGUID>{7EB29990-11A8-4212-91DC-D2463C0C74EB}</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5DF-4510-9A7E-4AF0628FCA7B}"/>
                </c:ext>
                <c:ext xmlns:c15="http://schemas.microsoft.com/office/drawing/2012/chart" uri="{CE6537A1-D6FC-4f65-9D91-7224C49458BB}">
                  <c15:dlblFieldTable>
                    <c15:dlblFTEntry>
                      <c15:txfldGUID>{C7ED16E4-C36B-4097-85D0-CB88BF0CF346}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5DF-4510-9A7E-4AF0628FCA7B}"/>
                </c:ext>
                <c:ext xmlns:c15="http://schemas.microsoft.com/office/drawing/2012/chart" uri="{CE6537A1-D6FC-4f65-9D91-7224C49458BB}">
                  <c15:dlblFieldTable>
                    <c15:dlblFTEntry>
                      <c15:txfldGUID>{624BF633-13CF-4B7F-B865-7E194874330A}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5DF-4510-9A7E-4AF0628FCA7B}"/>
                </c:ext>
                <c:ext xmlns:c15="http://schemas.microsoft.com/office/drawing/2012/chart" uri="{CE6537A1-D6FC-4f65-9D91-7224C49458BB}">
                  <c15:dlblFieldTable>
                    <c15:dlblFTEntry>
                      <c15:txfldGUID>{3C40F366-FAE1-44EE-9212-D5EFD6F689B6}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5DF-4510-9A7E-4AF0628FCA7B}"/>
                </c:ext>
                <c:ext xmlns:c15="http://schemas.microsoft.com/office/drawing/2012/chart" uri="{CE6537A1-D6FC-4f65-9D91-7224C49458BB}">
                  <c15:dlblFieldTable>
                    <c15:dlblFTEntry>
                      <c15:txfldGUID>{BBA9FCA0-E0B9-464F-8DCC-B0C9839426CC}</c15:txfldGUID>
                      <c15:f>#REF!</c15:f>
                      <c15:dlblFieldTableCache>
                        <c:ptCount val="1"/>
                        <c:pt idx="0">
                          <c:v>#REF!</c:v>
                        </c:pt>
                      </c15:dlblFieldTableCache>
                    </c15:dlblFTEntry>
                  </c15:dlblFieldTable>
                  <c15:showDataLabelsRange val="0"/>
                </c:ext>
              </c:extLst>
            </c:dLbl>
            <c:dLbl>
              <c:idx val="8"/>
              <c:layout>
                <c:manualLayout>
                  <c:x val="-3.4566214884349238E-2"/>
                  <c:y val="-9.758857927251531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5DF-4510-9A7E-4AF0628FCA7B}"/>
                </c:ext>
                <c:ext xmlns:c15="http://schemas.microsoft.com/office/drawing/2012/chart" uri="{CE6537A1-D6FC-4f65-9D91-7224C49458BB}">
                  <c15:layout/>
                  <c15:dlblFieldTable>
                    <c15:dlblFTEntry>
                      <c15:txfldGUID>{31174F23-28F7-433C-A2B6-D0E98C823459}</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2.8829768353872159E-2"/>
                  <c:y val="-6.326447506587748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5DF-4510-9A7E-4AF0628FCA7B}"/>
                </c:ext>
                <c:ext xmlns:c15="http://schemas.microsoft.com/office/drawing/2012/chart" uri="{CE6537A1-D6FC-4f65-9D91-7224C49458BB}">
                  <c15:layout/>
                  <c15:dlblFieldTable>
                    <c15:dlblFTEntry>
                      <c15:txfldGUID>{73CADCC2-BBC9-4A04-BB42-F09EB56712B9}</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1570342725075584E-2"/>
                  <c:y val="-2.639705816877376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5DF-4510-9A7E-4AF0628FCA7B}"/>
                </c:ext>
                <c:ext xmlns:c15="http://schemas.microsoft.com/office/drawing/2012/chart" uri="{CE6537A1-D6FC-4f65-9D91-7224C49458BB}">
                  <c15:layout/>
                  <c15:dlblFieldTable>
                    <c15:dlblFTEntry>
                      <c15:txfldGUID>{3BFCDAC8-B605-4BD2-9DB6-85F50D280938}</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5DF-4510-9A7E-4AF0628FCA7B}"/>
                </c:ext>
                <c:ext xmlns:c15="http://schemas.microsoft.com/office/drawing/2012/chart" uri="{CE6537A1-D6FC-4f65-9D91-7224C49458BB}">
                  <c15:layout/>
                  <c15:dlblFieldTable>
                    <c15:dlblFTEntry>
                      <c15:txfldGUID>{4BA9D383-731D-46BD-854A-1ACCC1D24301}</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8.8000000000000007</c:v>
                </c:pt>
                <c:pt idx="24">
                  <c:v>8.9</c:v>
                </c:pt>
                <c:pt idx="32">
                  <c:v>8.6999999999999993</c:v>
                </c:pt>
              </c:numCache>
            </c:numRef>
          </c:xVal>
          <c:yVal>
            <c:numRef>
              <c:f>公会計指標分析・財政指標組合せ分析表!$BP$77:$DC$77</c:f>
              <c:numCache>
                <c:formatCode>#,##0.0;"▲ "#,##0.0</c:formatCode>
                <c:ptCount val="40"/>
                <c:pt idx="0">
                  <c:v>24</c:v>
                </c:pt>
                <c:pt idx="8">
                  <c:v>19.8</c:v>
                </c:pt>
                <c:pt idx="16">
                  <c:v>19.8</c:v>
                </c:pt>
                <c:pt idx="24">
                  <c:v>20</c:v>
                </c:pt>
                <c:pt idx="32">
                  <c:v>10.199999999999999</c:v>
                </c:pt>
              </c:numCache>
            </c:numRef>
          </c:yVal>
          <c:smooth val="0"/>
          <c:extLst xmlns:c16r2="http://schemas.microsoft.com/office/drawing/2015/06/chart">
            <c:ext xmlns:c16="http://schemas.microsoft.com/office/drawing/2014/chart" uri="{C3380CC4-5D6E-409C-BE32-E72D297353CC}">
              <c16:uniqueId val="{00000013-95DF-4510-9A7E-4AF0628FCA7B}"/>
            </c:ext>
          </c:extLst>
        </c:ser>
        <c:dLbls>
          <c:showLegendKey val="0"/>
          <c:showVal val="1"/>
          <c:showCatName val="0"/>
          <c:showSerName val="0"/>
          <c:showPercent val="0"/>
          <c:showBubbleSize val="0"/>
        </c:dLbls>
        <c:axId val="402936488"/>
        <c:axId val="406224968"/>
      </c:scatterChart>
      <c:valAx>
        <c:axId val="402936488"/>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6224968"/>
        <c:crosses val="autoZero"/>
        <c:crossBetween val="midCat"/>
      </c:valAx>
      <c:valAx>
        <c:axId val="406224968"/>
        <c:scaling>
          <c:orientation val="maxMin"/>
          <c:max val="1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02936488"/>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額は、平成２１年度から実施している繰上償還により償還のピークは過ぎたものの今後も高い水準で推移していく。投資的事業の縮減を図り、新規地方債の発行を抑制し将来的に安定した財政運営に努めていく。</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は、年々増加している。下水道事業においては、料金の改定や加入率の向上に努め、今後の建設事業についても区域の精査など抜本的な見直しを行い、独立した健全な運営に努めていく。</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算入公債費は、合併特例事業債の償還額の減により減少傾向となっている。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実質公債費比率の分子については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、前年度と同じ金額となっているものの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傾向であり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、任意の繰上償還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ものである。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建設事業の優先度や計画的な事業実施を精査し、交付税算入のある地方債の活用も考慮しながら、可能な限り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新規の地方債発行の抑制に努めていく。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減債基金について、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満期一括償還地方債の償還財源としての積立は特に行っていない。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将来負担比率の分子は前年度比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２１４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している。これは、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一般会計等に係る地方債現在高の減少等が要因となっている。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、公共下水道事業会計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、料金の改定や加入率の向上に努めると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ともに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建設事業区域の精査など抜本的な見直しにより健全化を図って行く</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組合等負担等見込額については、一部事務組合における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斎場整備事業</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に伴う地方債発行により増加している。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一般会計において、小学校改築・改修事業がほぼ完了を迎え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、今後は同規模の普通建設事業は予定していないことから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地方債発行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は全体的に減少していくもの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と考えている。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引き続き、交付税措置される有利な地方債の活用及び充当可能基金も考慮しながら、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これまで以上に公債費の適正化に取組み将来負担の減少に努める。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青森県東北町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年度末の基金残高は年々減少しており、対前年度比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１８１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その他目的基金である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医療費助成事業やがん検診事業、学校給食費無償化事業など</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繰入</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したことにより減少している。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及び減債基金については、各年度の情勢により変動は生じるものの突発的な事象に対して弾力的に対応する必要があるため、ある程度の基金残高を確保する必要があり、両基金のバランスを考慮しながら歳計剰余金等を優先的に編入して基金残高の確保を行っていく。</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特定目的基金についても、対象事業の精査を行い有効的な基金の活用に努める。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全体的に基金残高が減少傾向であるため、引き続き、財政の健全化を図るため歳入の確保及び歳出の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抑制に努める。</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合併振興基金　　　　　 ・・・住民の連帯強化及び地域振興に要する事業経費に充当</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　・・・公共施設等の整備に要する事業経費に充当</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がん検診事業基金　　　・・・がん検診事業に充当</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学校給食費給付金交付事業基金・・・小学校及び中学生の給食費給付金に充当</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ふるさと再生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魅力あるふるさとづくりに資する事業等に充当</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その他特定目的基金は、年度末残高が前年度比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２０９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百万円減少している。主な増減については、次のとおりである。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合併振興基金については、</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上北小学校改修事業や老人福祉センター温泉井戸掘削工事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などに充当したことなどにより前年度比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２１２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がん検診事業基金については、事業実施経費の減に伴い前年度比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公共施設等整備基金については、今後の見通しを考慮し積立したことにより前年度比１０百万円の増加となっている。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ふるさと再生基金については、寄付金の増に伴い前年度比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幼児医療費・小学生医療費助成事業基金やがん検診基金の原資である交付金が限定的で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あり、医療費助成事業も含めソフト事業を継続するため今後の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在り方を検討しておく必要がある。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公共施設等整備基金については、老朽化による施設の取壊しや庁舎建設への充当も視野に入れ、財政状況や財政調整基金及び減債基金とのバランスも考慮しながら積立していく方向性である。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財政調整基金は、年度末の基金残高が前年度比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１７２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歳計剰余金について若干多く振分したことにより歳計剰余金も含めた積立額が取崩額を上回った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年度末基金残高が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交付税の減少や突発的な事象へ対応するため財政調整基金の確保は必要不可欠である。公共施設等の維持管理費（取壊し含む）の増加や一部事務組合に対する負担金の増加が懸念されるため、基金残高は減少していく見通しであ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基金残高の減少を鈍化させるため、引き続き、歳出削減を図りながら持続可能な健全財政の運営に努める。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減債基金は、前年度比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１４３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取崩額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が前年度比１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０百万円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したことが要因である。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歳計剰余金の処分等も含め財政状況を考慮し財政調整基金とバランスをとりながら減債基金への積立を行ったが、年度末基金残高が減少することとなった。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減債基金は、財政調整基金の状況や財政運営にもよるが確実な償還に対する財源を確保するため、可能な限り、年間償還額の２分の１程度を目標として積立していきたいと考えている。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17,154
17,008
326.50
14,823,925
14,383,518
378,189
6,816,553
12,134,021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当町では、個別施設計画を令和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年度に策定した公共施設等総合管理計画と併せ、老朽化した施設への対策を講じていくこととしている。</a:t>
          </a:r>
          <a:endParaRPr lang="ja-JP" altLang="ja-JP">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施設の集約化や除却が進んでいない状況であるため、有形固定資産減価償却率は類似団体と比較して高い水準にある。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予定として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老朽化した未利用の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小学校教員住宅等を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解体する方向で進めており、当該計画に基づき集約化や除却等の対応を段階的に取り組んでいく。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53467</xdr:rowOff>
    </xdr:to>
    <xdr:cxnSp macro="">
      <xdr:nvCxnSpPr>
        <xdr:cNvPr id="63" name="直線コネクタ 62"/>
        <xdr:cNvCxnSpPr/>
      </xdr:nvCxnSpPr>
      <xdr:spPr>
        <a:xfrm flipV="1">
          <a:off x="4760595" y="5380482"/>
          <a:ext cx="1270"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64" name="有形固定資産減価償却率最小値テキスト"/>
        <xdr:cNvSpPr txBox="1"/>
      </xdr:nvSpPr>
      <xdr:spPr>
        <a:xfrm>
          <a:off x="4813300" y="665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65" name="直線コネクタ 64"/>
        <xdr:cNvCxnSpPr/>
      </xdr:nvCxnSpPr>
      <xdr:spPr>
        <a:xfrm>
          <a:off x="4673600" y="665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6"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7" name="直線コネクタ 66"/>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10050</xdr:rowOff>
    </xdr:from>
    <xdr:ext cx="405111" cy="259045"/>
    <xdr:sp macro="" textlink="">
      <xdr:nvSpPr>
        <xdr:cNvPr id="68" name="有形固定資産減価償却率平均値テキスト"/>
        <xdr:cNvSpPr txBox="1"/>
      </xdr:nvSpPr>
      <xdr:spPr>
        <a:xfrm>
          <a:off x="4813300" y="6096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158623</xdr:rowOff>
    </xdr:from>
    <xdr:to>
      <xdr:col>23</xdr:col>
      <xdr:colOff>136525</xdr:colOff>
      <xdr:row>32</xdr:row>
      <xdr:rowOff>88773</xdr:rowOff>
    </xdr:to>
    <xdr:sp macro="" textlink="">
      <xdr:nvSpPr>
        <xdr:cNvPr id="69" name="フローチャート: 判断 68"/>
        <xdr:cNvSpPr/>
      </xdr:nvSpPr>
      <xdr:spPr>
        <a:xfrm>
          <a:off x="4711700" y="624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141351</xdr:rowOff>
    </xdr:from>
    <xdr:to>
      <xdr:col>19</xdr:col>
      <xdr:colOff>187325</xdr:colOff>
      <xdr:row>32</xdr:row>
      <xdr:rowOff>71501</xdr:rowOff>
    </xdr:to>
    <xdr:sp macro="" textlink="">
      <xdr:nvSpPr>
        <xdr:cNvPr id="70" name="フローチャート: 判断 69"/>
        <xdr:cNvSpPr/>
      </xdr:nvSpPr>
      <xdr:spPr>
        <a:xfrm>
          <a:off x="4000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98171</xdr:rowOff>
    </xdr:from>
    <xdr:to>
      <xdr:col>15</xdr:col>
      <xdr:colOff>187325</xdr:colOff>
      <xdr:row>32</xdr:row>
      <xdr:rowOff>28321</xdr:rowOff>
    </xdr:to>
    <xdr:sp macro="" textlink="">
      <xdr:nvSpPr>
        <xdr:cNvPr id="71" name="フローチャート: 判断 70"/>
        <xdr:cNvSpPr/>
      </xdr:nvSpPr>
      <xdr:spPr>
        <a:xfrm>
          <a:off x="3238500" y="618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2" name="フローチャート: 判断 71"/>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114173</xdr:rowOff>
    </xdr:from>
    <xdr:to>
      <xdr:col>7</xdr:col>
      <xdr:colOff>187325</xdr:colOff>
      <xdr:row>31</xdr:row>
      <xdr:rowOff>44323</xdr:rowOff>
    </xdr:to>
    <xdr:sp macro="" textlink="">
      <xdr:nvSpPr>
        <xdr:cNvPr id="73" name="フローチャート: 判断 72"/>
        <xdr:cNvSpPr/>
      </xdr:nvSpPr>
      <xdr:spPr>
        <a:xfrm>
          <a:off x="1714500" y="602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2667</xdr:rowOff>
    </xdr:from>
    <xdr:to>
      <xdr:col>23</xdr:col>
      <xdr:colOff>136525</xdr:colOff>
      <xdr:row>34</xdr:row>
      <xdr:rowOff>104267</xdr:rowOff>
    </xdr:to>
    <xdr:sp macro="" textlink="">
      <xdr:nvSpPr>
        <xdr:cNvPr id="79" name="楕円 78"/>
        <xdr:cNvSpPr/>
      </xdr:nvSpPr>
      <xdr:spPr>
        <a:xfrm>
          <a:off x="4711700" y="66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89044</xdr:rowOff>
    </xdr:from>
    <xdr:ext cx="405111" cy="259045"/>
    <xdr:sp macro="" textlink="">
      <xdr:nvSpPr>
        <xdr:cNvPr id="80" name="有形固定資産減価償却率該当値テキスト"/>
        <xdr:cNvSpPr txBox="1"/>
      </xdr:nvSpPr>
      <xdr:spPr>
        <a:xfrm>
          <a:off x="4813300" y="651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27305</xdr:rowOff>
    </xdr:from>
    <xdr:to>
      <xdr:col>19</xdr:col>
      <xdr:colOff>187325</xdr:colOff>
      <xdr:row>33</xdr:row>
      <xdr:rowOff>128905</xdr:rowOff>
    </xdr:to>
    <xdr:sp macro="" textlink="">
      <xdr:nvSpPr>
        <xdr:cNvPr id="81" name="楕円 80"/>
        <xdr:cNvSpPr/>
      </xdr:nvSpPr>
      <xdr:spPr>
        <a:xfrm>
          <a:off x="4000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78105</xdr:rowOff>
    </xdr:from>
    <xdr:to>
      <xdr:col>23</xdr:col>
      <xdr:colOff>85725</xdr:colOff>
      <xdr:row>34</xdr:row>
      <xdr:rowOff>53467</xdr:rowOff>
    </xdr:to>
    <xdr:cxnSp macro="">
      <xdr:nvCxnSpPr>
        <xdr:cNvPr id="82" name="直線コネクタ 81"/>
        <xdr:cNvCxnSpPr/>
      </xdr:nvCxnSpPr>
      <xdr:spPr>
        <a:xfrm>
          <a:off x="4051300" y="6507480"/>
          <a:ext cx="711200" cy="14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139573</xdr:rowOff>
    </xdr:from>
    <xdr:to>
      <xdr:col>15</xdr:col>
      <xdr:colOff>187325</xdr:colOff>
      <xdr:row>34</xdr:row>
      <xdr:rowOff>69723</xdr:rowOff>
    </xdr:to>
    <xdr:sp macro="" textlink="">
      <xdr:nvSpPr>
        <xdr:cNvPr id="83" name="楕円 82"/>
        <xdr:cNvSpPr/>
      </xdr:nvSpPr>
      <xdr:spPr>
        <a:xfrm>
          <a:off x="3238500" y="65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78105</xdr:rowOff>
    </xdr:from>
    <xdr:to>
      <xdr:col>19</xdr:col>
      <xdr:colOff>136525</xdr:colOff>
      <xdr:row>34</xdr:row>
      <xdr:rowOff>18923</xdr:rowOff>
    </xdr:to>
    <xdr:cxnSp macro="">
      <xdr:nvCxnSpPr>
        <xdr:cNvPr id="84" name="直線コネクタ 83"/>
        <xdr:cNvCxnSpPr/>
      </xdr:nvCxnSpPr>
      <xdr:spPr>
        <a:xfrm flipV="1">
          <a:off x="3289300" y="6507480"/>
          <a:ext cx="7620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37211</xdr:rowOff>
    </xdr:from>
    <xdr:to>
      <xdr:col>11</xdr:col>
      <xdr:colOff>187325</xdr:colOff>
      <xdr:row>34</xdr:row>
      <xdr:rowOff>138811</xdr:rowOff>
    </xdr:to>
    <xdr:sp macro="" textlink="">
      <xdr:nvSpPr>
        <xdr:cNvPr id="85" name="楕円 84"/>
        <xdr:cNvSpPr/>
      </xdr:nvSpPr>
      <xdr:spPr>
        <a:xfrm>
          <a:off x="2476500" y="66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18923</xdr:rowOff>
    </xdr:from>
    <xdr:to>
      <xdr:col>15</xdr:col>
      <xdr:colOff>136525</xdr:colOff>
      <xdr:row>34</xdr:row>
      <xdr:rowOff>88011</xdr:rowOff>
    </xdr:to>
    <xdr:cxnSp macro="">
      <xdr:nvCxnSpPr>
        <xdr:cNvPr id="86" name="直線コネクタ 85"/>
        <xdr:cNvCxnSpPr/>
      </xdr:nvCxnSpPr>
      <xdr:spPr>
        <a:xfrm flipV="1">
          <a:off x="2527300" y="6619748"/>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151257</xdr:rowOff>
    </xdr:from>
    <xdr:to>
      <xdr:col>7</xdr:col>
      <xdr:colOff>187325</xdr:colOff>
      <xdr:row>33</xdr:row>
      <xdr:rowOff>81407</xdr:rowOff>
    </xdr:to>
    <xdr:sp macro="" textlink="">
      <xdr:nvSpPr>
        <xdr:cNvPr id="87" name="楕円 86"/>
        <xdr:cNvSpPr/>
      </xdr:nvSpPr>
      <xdr:spPr>
        <a:xfrm>
          <a:off x="1714500" y="640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30607</xdr:rowOff>
    </xdr:from>
    <xdr:to>
      <xdr:col>11</xdr:col>
      <xdr:colOff>136525</xdr:colOff>
      <xdr:row>34</xdr:row>
      <xdr:rowOff>88011</xdr:rowOff>
    </xdr:to>
    <xdr:cxnSp macro="">
      <xdr:nvCxnSpPr>
        <xdr:cNvPr id="88" name="直線コネクタ 87"/>
        <xdr:cNvCxnSpPr/>
      </xdr:nvCxnSpPr>
      <xdr:spPr>
        <a:xfrm>
          <a:off x="1765300" y="6459982"/>
          <a:ext cx="762000" cy="2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88028</xdr:rowOff>
    </xdr:from>
    <xdr:ext cx="405111" cy="259045"/>
    <xdr:sp macro="" textlink="">
      <xdr:nvSpPr>
        <xdr:cNvPr id="89" name="n_1aveValue有形固定資産減価償却率"/>
        <xdr:cNvSpPr txBox="1"/>
      </xdr:nvSpPr>
      <xdr:spPr>
        <a:xfrm>
          <a:off x="3836044" y="600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44848</xdr:rowOff>
    </xdr:from>
    <xdr:ext cx="405111" cy="259045"/>
    <xdr:sp macro="" textlink="">
      <xdr:nvSpPr>
        <xdr:cNvPr id="90" name="n_2aveValue有形固定資産減価償却率"/>
        <xdr:cNvSpPr txBox="1"/>
      </xdr:nvSpPr>
      <xdr:spPr>
        <a:xfrm>
          <a:off x="3086744" y="595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168800</xdr:rowOff>
    </xdr:from>
    <xdr:ext cx="405111" cy="259045"/>
    <xdr:sp macro="" textlink="">
      <xdr:nvSpPr>
        <xdr:cNvPr id="91" name="n_3aveValue有形固定資産減価償却率"/>
        <xdr:cNvSpPr txBox="1"/>
      </xdr:nvSpPr>
      <xdr:spPr>
        <a:xfrm>
          <a:off x="2324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60850</xdr:rowOff>
    </xdr:from>
    <xdr:ext cx="405111" cy="259045"/>
    <xdr:sp macro="" textlink="">
      <xdr:nvSpPr>
        <xdr:cNvPr id="92" name="n_4aveValue有形固定資産減価償却率"/>
        <xdr:cNvSpPr txBox="1"/>
      </xdr:nvSpPr>
      <xdr:spPr>
        <a:xfrm>
          <a:off x="1562744" y="580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120032</xdr:rowOff>
    </xdr:from>
    <xdr:ext cx="405111" cy="259045"/>
    <xdr:sp macro="" textlink="">
      <xdr:nvSpPr>
        <xdr:cNvPr id="93" name="n_1mainValue有形固定資産減価償却率"/>
        <xdr:cNvSpPr txBox="1"/>
      </xdr:nvSpPr>
      <xdr:spPr>
        <a:xfrm>
          <a:off x="3836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60850</xdr:rowOff>
    </xdr:from>
    <xdr:ext cx="405111" cy="259045"/>
    <xdr:sp macro="" textlink="">
      <xdr:nvSpPr>
        <xdr:cNvPr id="94" name="n_2mainValue有形固定資産減価償却率"/>
        <xdr:cNvSpPr txBox="1"/>
      </xdr:nvSpPr>
      <xdr:spPr>
        <a:xfrm>
          <a:off x="3086744" y="666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129938</xdr:rowOff>
    </xdr:from>
    <xdr:ext cx="405111" cy="259045"/>
    <xdr:sp macro="" textlink="">
      <xdr:nvSpPr>
        <xdr:cNvPr id="95" name="n_3mainValue有形固定資産減価償却率"/>
        <xdr:cNvSpPr txBox="1"/>
      </xdr:nvSpPr>
      <xdr:spPr>
        <a:xfrm>
          <a:off x="2324744" y="67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72534</xdr:rowOff>
    </xdr:from>
    <xdr:ext cx="405111" cy="259045"/>
    <xdr:sp macro="" textlink="">
      <xdr:nvSpPr>
        <xdr:cNvPr id="96" name="n_4mainValue有形固定資産減価償却率"/>
        <xdr:cNvSpPr txBox="1"/>
      </xdr:nvSpPr>
      <xdr:spPr>
        <a:xfrm>
          <a:off x="1562744" y="6501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債務償還比率は、前年度と比較して幾分改善されたものの、依然として類似団体と比較して高い水準となっている。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可能な限り新規地方債の発行の抑制を行い、地方債現在高の減少に努め、将来負担額及び債務償還比率が改善できるよう取り組んでいく。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3" name="直線コネクタ 112"/>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4" name="テキスト ボックス 113"/>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5" name="直線コネクタ 114"/>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6" name="テキスト ボックス 115"/>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7" name="直線コネクタ 116"/>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8" name="テキスト ボックス 117"/>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9" name="直線コネクタ 118"/>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0" name="テキスト ボックス 119"/>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2" name="テキスト ボックス 121"/>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136576</xdr:rowOff>
    </xdr:from>
    <xdr:to>
      <xdr:col>76</xdr:col>
      <xdr:colOff>21589</xdr:colOff>
      <xdr:row>35</xdr:row>
      <xdr:rowOff>8966</xdr:rowOff>
    </xdr:to>
    <xdr:cxnSp macro="">
      <xdr:nvCxnSpPr>
        <xdr:cNvPr id="124" name="直線コネクタ 123"/>
        <xdr:cNvCxnSpPr/>
      </xdr:nvCxnSpPr>
      <xdr:spPr>
        <a:xfrm flipV="1">
          <a:off x="14793595" y="5365801"/>
          <a:ext cx="1269" cy="14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12793</xdr:rowOff>
    </xdr:from>
    <xdr:ext cx="469744" cy="259045"/>
    <xdr:sp macro="" textlink="">
      <xdr:nvSpPr>
        <xdr:cNvPr id="125" name="債務償還比率最小値テキスト"/>
        <xdr:cNvSpPr txBox="1"/>
      </xdr:nvSpPr>
      <xdr:spPr>
        <a:xfrm>
          <a:off x="14846300" y="678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8966</xdr:rowOff>
    </xdr:from>
    <xdr:to>
      <xdr:col>76</xdr:col>
      <xdr:colOff>111125</xdr:colOff>
      <xdr:row>35</xdr:row>
      <xdr:rowOff>8966</xdr:rowOff>
    </xdr:to>
    <xdr:cxnSp macro="">
      <xdr:nvCxnSpPr>
        <xdr:cNvPr id="126" name="直線コネクタ 125"/>
        <xdr:cNvCxnSpPr/>
      </xdr:nvCxnSpPr>
      <xdr:spPr>
        <a:xfrm>
          <a:off x="14706600" y="678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83253</xdr:rowOff>
    </xdr:from>
    <xdr:ext cx="469744" cy="259045"/>
    <xdr:sp macro="" textlink="">
      <xdr:nvSpPr>
        <xdr:cNvPr id="127" name="債務償還比率最大値テキスト"/>
        <xdr:cNvSpPr txBox="1"/>
      </xdr:nvSpPr>
      <xdr:spPr>
        <a:xfrm>
          <a:off x="14846300" y="514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136576</xdr:rowOff>
    </xdr:from>
    <xdr:to>
      <xdr:col>76</xdr:col>
      <xdr:colOff>111125</xdr:colOff>
      <xdr:row>26</xdr:row>
      <xdr:rowOff>136576</xdr:rowOff>
    </xdr:to>
    <xdr:cxnSp macro="">
      <xdr:nvCxnSpPr>
        <xdr:cNvPr id="128" name="直線コネクタ 127"/>
        <xdr:cNvCxnSpPr/>
      </xdr:nvCxnSpPr>
      <xdr:spPr>
        <a:xfrm>
          <a:off x="14706600" y="5365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124960</xdr:rowOff>
    </xdr:from>
    <xdr:ext cx="469744" cy="259045"/>
    <xdr:sp macro="" textlink="">
      <xdr:nvSpPr>
        <xdr:cNvPr id="129" name="債務償還比率平均値テキスト"/>
        <xdr:cNvSpPr txBox="1"/>
      </xdr:nvSpPr>
      <xdr:spPr>
        <a:xfrm>
          <a:off x="14846300" y="5868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102083</xdr:rowOff>
    </xdr:from>
    <xdr:to>
      <xdr:col>76</xdr:col>
      <xdr:colOff>73025</xdr:colOff>
      <xdr:row>31</xdr:row>
      <xdr:rowOff>32233</xdr:rowOff>
    </xdr:to>
    <xdr:sp macro="" textlink="">
      <xdr:nvSpPr>
        <xdr:cNvPr id="130" name="フローチャート: 判断 129"/>
        <xdr:cNvSpPr/>
      </xdr:nvSpPr>
      <xdr:spPr>
        <a:xfrm>
          <a:off x="14744700" y="60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138354</xdr:rowOff>
    </xdr:from>
    <xdr:to>
      <xdr:col>72</xdr:col>
      <xdr:colOff>123825</xdr:colOff>
      <xdr:row>31</xdr:row>
      <xdr:rowOff>68504</xdr:rowOff>
    </xdr:to>
    <xdr:sp macro="" textlink="">
      <xdr:nvSpPr>
        <xdr:cNvPr id="131" name="フローチャート: 判断 130"/>
        <xdr:cNvSpPr/>
      </xdr:nvSpPr>
      <xdr:spPr>
        <a:xfrm>
          <a:off x="14033500" y="605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151092</xdr:rowOff>
    </xdr:from>
    <xdr:to>
      <xdr:col>68</xdr:col>
      <xdr:colOff>123825</xdr:colOff>
      <xdr:row>31</xdr:row>
      <xdr:rowOff>81242</xdr:rowOff>
    </xdr:to>
    <xdr:sp macro="" textlink="">
      <xdr:nvSpPr>
        <xdr:cNvPr id="132" name="フローチャート: 判断 131"/>
        <xdr:cNvSpPr/>
      </xdr:nvSpPr>
      <xdr:spPr>
        <a:xfrm>
          <a:off x="13271500" y="606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132956</xdr:rowOff>
    </xdr:from>
    <xdr:to>
      <xdr:col>64</xdr:col>
      <xdr:colOff>123825</xdr:colOff>
      <xdr:row>31</xdr:row>
      <xdr:rowOff>63106</xdr:rowOff>
    </xdr:to>
    <xdr:sp macro="" textlink="">
      <xdr:nvSpPr>
        <xdr:cNvPr id="133" name="フローチャート: 判断 132"/>
        <xdr:cNvSpPr/>
      </xdr:nvSpPr>
      <xdr:spPr>
        <a:xfrm>
          <a:off x="12509500" y="60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148285</xdr:rowOff>
    </xdr:from>
    <xdr:to>
      <xdr:col>60</xdr:col>
      <xdr:colOff>123825</xdr:colOff>
      <xdr:row>31</xdr:row>
      <xdr:rowOff>78435</xdr:rowOff>
    </xdr:to>
    <xdr:sp macro="" textlink="">
      <xdr:nvSpPr>
        <xdr:cNvPr id="134" name="フローチャート: 判断 133"/>
        <xdr:cNvSpPr/>
      </xdr:nvSpPr>
      <xdr:spPr>
        <a:xfrm>
          <a:off x="11747500" y="60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13919</xdr:rowOff>
    </xdr:from>
    <xdr:to>
      <xdr:col>76</xdr:col>
      <xdr:colOff>73025</xdr:colOff>
      <xdr:row>33</xdr:row>
      <xdr:rowOff>115519</xdr:rowOff>
    </xdr:to>
    <xdr:sp macro="" textlink="">
      <xdr:nvSpPr>
        <xdr:cNvPr id="140" name="楕円 139"/>
        <xdr:cNvSpPr/>
      </xdr:nvSpPr>
      <xdr:spPr>
        <a:xfrm>
          <a:off x="14744700" y="64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163796</xdr:rowOff>
    </xdr:from>
    <xdr:ext cx="469744" cy="259045"/>
    <xdr:sp macro="" textlink="">
      <xdr:nvSpPr>
        <xdr:cNvPr id="141" name="債務償還比率該当値テキスト"/>
        <xdr:cNvSpPr txBox="1"/>
      </xdr:nvSpPr>
      <xdr:spPr>
        <a:xfrm>
          <a:off x="14846300"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48463</xdr:rowOff>
    </xdr:from>
    <xdr:to>
      <xdr:col>72</xdr:col>
      <xdr:colOff>123825</xdr:colOff>
      <xdr:row>33</xdr:row>
      <xdr:rowOff>150064</xdr:rowOff>
    </xdr:to>
    <xdr:sp macro="" textlink="">
      <xdr:nvSpPr>
        <xdr:cNvPr id="142" name="楕円 141"/>
        <xdr:cNvSpPr/>
      </xdr:nvSpPr>
      <xdr:spPr>
        <a:xfrm>
          <a:off x="14033500" y="64778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64719</xdr:rowOff>
    </xdr:from>
    <xdr:to>
      <xdr:col>76</xdr:col>
      <xdr:colOff>22225</xdr:colOff>
      <xdr:row>33</xdr:row>
      <xdr:rowOff>99263</xdr:rowOff>
    </xdr:to>
    <xdr:cxnSp macro="">
      <xdr:nvCxnSpPr>
        <xdr:cNvPr id="143" name="直線コネクタ 142"/>
        <xdr:cNvCxnSpPr/>
      </xdr:nvCxnSpPr>
      <xdr:spPr>
        <a:xfrm flipV="1">
          <a:off x="14084300" y="6494094"/>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128130</xdr:rowOff>
    </xdr:from>
    <xdr:to>
      <xdr:col>68</xdr:col>
      <xdr:colOff>123825</xdr:colOff>
      <xdr:row>34</xdr:row>
      <xdr:rowOff>58280</xdr:rowOff>
    </xdr:to>
    <xdr:sp macro="" textlink="">
      <xdr:nvSpPr>
        <xdr:cNvPr id="144" name="楕円 143"/>
        <xdr:cNvSpPr/>
      </xdr:nvSpPr>
      <xdr:spPr>
        <a:xfrm>
          <a:off x="13271500" y="65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99263</xdr:rowOff>
    </xdr:from>
    <xdr:to>
      <xdr:col>72</xdr:col>
      <xdr:colOff>73025</xdr:colOff>
      <xdr:row>34</xdr:row>
      <xdr:rowOff>7480</xdr:rowOff>
    </xdr:to>
    <xdr:cxnSp macro="">
      <xdr:nvCxnSpPr>
        <xdr:cNvPr id="145" name="直線コネクタ 144"/>
        <xdr:cNvCxnSpPr/>
      </xdr:nvCxnSpPr>
      <xdr:spPr>
        <a:xfrm flipV="1">
          <a:off x="13322300" y="6528638"/>
          <a:ext cx="762000" cy="7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60554</xdr:rowOff>
    </xdr:from>
    <xdr:to>
      <xdr:col>64</xdr:col>
      <xdr:colOff>123825</xdr:colOff>
      <xdr:row>33</xdr:row>
      <xdr:rowOff>162154</xdr:rowOff>
    </xdr:to>
    <xdr:sp macro="" textlink="">
      <xdr:nvSpPr>
        <xdr:cNvPr id="146" name="楕円 145"/>
        <xdr:cNvSpPr/>
      </xdr:nvSpPr>
      <xdr:spPr>
        <a:xfrm>
          <a:off x="12509500" y="64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111354</xdr:rowOff>
    </xdr:from>
    <xdr:to>
      <xdr:col>68</xdr:col>
      <xdr:colOff>73025</xdr:colOff>
      <xdr:row>34</xdr:row>
      <xdr:rowOff>7480</xdr:rowOff>
    </xdr:to>
    <xdr:cxnSp macro="">
      <xdr:nvCxnSpPr>
        <xdr:cNvPr id="147" name="直線コネクタ 146"/>
        <xdr:cNvCxnSpPr/>
      </xdr:nvCxnSpPr>
      <xdr:spPr>
        <a:xfrm>
          <a:off x="12560300" y="6540729"/>
          <a:ext cx="762000" cy="6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60338</xdr:rowOff>
    </xdr:from>
    <xdr:to>
      <xdr:col>60</xdr:col>
      <xdr:colOff>123825</xdr:colOff>
      <xdr:row>33</xdr:row>
      <xdr:rowOff>161937</xdr:rowOff>
    </xdr:to>
    <xdr:sp macro="" textlink="">
      <xdr:nvSpPr>
        <xdr:cNvPr id="148" name="楕円 147"/>
        <xdr:cNvSpPr/>
      </xdr:nvSpPr>
      <xdr:spPr>
        <a:xfrm>
          <a:off x="11747500" y="64897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111137</xdr:rowOff>
    </xdr:from>
    <xdr:to>
      <xdr:col>64</xdr:col>
      <xdr:colOff>73025</xdr:colOff>
      <xdr:row>33</xdr:row>
      <xdr:rowOff>111354</xdr:rowOff>
    </xdr:to>
    <xdr:cxnSp macro="">
      <xdr:nvCxnSpPr>
        <xdr:cNvPr id="149" name="直線コネクタ 148"/>
        <xdr:cNvCxnSpPr/>
      </xdr:nvCxnSpPr>
      <xdr:spPr>
        <a:xfrm>
          <a:off x="11798300" y="6540512"/>
          <a:ext cx="762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85031</xdr:rowOff>
    </xdr:from>
    <xdr:ext cx="469744" cy="259045"/>
    <xdr:sp macro="" textlink="">
      <xdr:nvSpPr>
        <xdr:cNvPr id="150" name="n_1aveValue債務償還比率"/>
        <xdr:cNvSpPr txBox="1"/>
      </xdr:nvSpPr>
      <xdr:spPr>
        <a:xfrm>
          <a:off x="13836727" y="58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97769</xdr:rowOff>
    </xdr:from>
    <xdr:ext cx="469744" cy="259045"/>
    <xdr:sp macro="" textlink="">
      <xdr:nvSpPr>
        <xdr:cNvPr id="151" name="n_2aveValue債務償還比率"/>
        <xdr:cNvSpPr txBox="1"/>
      </xdr:nvSpPr>
      <xdr:spPr>
        <a:xfrm>
          <a:off x="13087427" y="584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79633</xdr:rowOff>
    </xdr:from>
    <xdr:ext cx="469744" cy="259045"/>
    <xdr:sp macro="" textlink="">
      <xdr:nvSpPr>
        <xdr:cNvPr id="152" name="n_3aveValue債務償還比率"/>
        <xdr:cNvSpPr txBox="1"/>
      </xdr:nvSpPr>
      <xdr:spPr>
        <a:xfrm>
          <a:off x="12325427" y="582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94962</xdr:rowOff>
    </xdr:from>
    <xdr:ext cx="469744" cy="259045"/>
    <xdr:sp macro="" textlink="">
      <xdr:nvSpPr>
        <xdr:cNvPr id="153" name="n_4aveValue債務償還比率"/>
        <xdr:cNvSpPr txBox="1"/>
      </xdr:nvSpPr>
      <xdr:spPr>
        <a:xfrm>
          <a:off x="11563427" y="583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141190</xdr:rowOff>
    </xdr:from>
    <xdr:ext cx="469744" cy="259045"/>
    <xdr:sp macro="" textlink="">
      <xdr:nvSpPr>
        <xdr:cNvPr id="154" name="n_1mainValue債務償還比率"/>
        <xdr:cNvSpPr txBox="1"/>
      </xdr:nvSpPr>
      <xdr:spPr>
        <a:xfrm>
          <a:off x="13836727" y="657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49407</xdr:rowOff>
    </xdr:from>
    <xdr:ext cx="469744" cy="259045"/>
    <xdr:sp macro="" textlink="">
      <xdr:nvSpPr>
        <xdr:cNvPr id="155" name="n_2mainValue債務償還比率"/>
        <xdr:cNvSpPr txBox="1"/>
      </xdr:nvSpPr>
      <xdr:spPr>
        <a:xfrm>
          <a:off x="13087427" y="665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153281</xdr:rowOff>
    </xdr:from>
    <xdr:ext cx="469744" cy="259045"/>
    <xdr:sp macro="" textlink="">
      <xdr:nvSpPr>
        <xdr:cNvPr id="156" name="n_3mainValue債務償還比率"/>
        <xdr:cNvSpPr txBox="1"/>
      </xdr:nvSpPr>
      <xdr:spPr>
        <a:xfrm>
          <a:off x="12325427" y="658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153064</xdr:rowOff>
    </xdr:from>
    <xdr:ext cx="469744" cy="259045"/>
    <xdr:sp macro="" textlink="">
      <xdr:nvSpPr>
        <xdr:cNvPr id="157" name="n_4mainValue債務償還比率"/>
        <xdr:cNvSpPr txBox="1"/>
      </xdr:nvSpPr>
      <xdr:spPr>
        <a:xfrm>
          <a:off x="11563427" y="658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17,154
17,008
326.50
14,823,925
14,383,518
378,189
6,816,553
12,134,021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41</xdr:row>
      <xdr:rowOff>97155</xdr:rowOff>
    </xdr:to>
    <xdr:cxnSp macro="">
      <xdr:nvCxnSpPr>
        <xdr:cNvPr id="57" name="直線コネクタ 56"/>
        <xdr:cNvCxnSpPr/>
      </xdr:nvCxnSpPr>
      <xdr:spPr>
        <a:xfrm flipV="1">
          <a:off x="4634865" y="59378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100982</xdr:rowOff>
    </xdr:from>
    <xdr:ext cx="405111" cy="259045"/>
    <xdr:sp macro="" textlink="">
      <xdr:nvSpPr>
        <xdr:cNvPr id="58" name="【道路】&#10;有形固定資産減価償却率最小値テキスト"/>
        <xdr:cNvSpPr txBox="1"/>
      </xdr:nvSpPr>
      <xdr:spPr>
        <a:xfrm>
          <a:off x="4673600" y="713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97155</xdr:rowOff>
    </xdr:from>
    <xdr:to>
      <xdr:col>24</xdr:col>
      <xdr:colOff>152400</xdr:colOff>
      <xdr:row>41</xdr:row>
      <xdr:rowOff>97155</xdr:rowOff>
    </xdr:to>
    <xdr:cxnSp macro="">
      <xdr:nvCxnSpPr>
        <xdr:cNvPr id="59" name="直線コネクタ 58"/>
        <xdr:cNvCxnSpPr/>
      </xdr:nvCxnSpPr>
      <xdr:spPr>
        <a:xfrm>
          <a:off x="4546600" y="712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60" name="【道路】&#10;有形固定資産減価償却率最大値テキスト"/>
        <xdr:cNvSpPr txBox="1"/>
      </xdr:nvSpPr>
      <xdr:spPr>
        <a:xfrm>
          <a:off x="46736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1" name="直線コネクタ 60"/>
        <xdr:cNvCxnSpPr/>
      </xdr:nvCxnSpPr>
      <xdr:spPr>
        <a:xfrm>
          <a:off x="4546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88282</xdr:rowOff>
    </xdr:from>
    <xdr:ext cx="405111" cy="259045"/>
    <xdr:sp macro="" textlink="">
      <xdr:nvSpPr>
        <xdr:cNvPr id="62" name="【道路】&#10;有形固定資産減価償却率平均値テキスト"/>
        <xdr:cNvSpPr txBox="1"/>
      </xdr:nvSpPr>
      <xdr:spPr>
        <a:xfrm>
          <a:off x="4673600" y="626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65405</xdr:rowOff>
    </xdr:from>
    <xdr:to>
      <xdr:col>24</xdr:col>
      <xdr:colOff>114300</xdr:colOff>
      <xdr:row>37</xdr:row>
      <xdr:rowOff>167005</xdr:rowOff>
    </xdr:to>
    <xdr:sp macro="" textlink="">
      <xdr:nvSpPr>
        <xdr:cNvPr id="63" name="フローチャート: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xdr:cNvSpPr/>
      </xdr:nvSpPr>
      <xdr:spPr>
        <a:xfrm>
          <a:off x="3746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19685</xdr:rowOff>
    </xdr:from>
    <xdr:to>
      <xdr:col>15</xdr:col>
      <xdr:colOff>101600</xdr:colOff>
      <xdr:row>37</xdr:row>
      <xdr:rowOff>121285</xdr:rowOff>
    </xdr:to>
    <xdr:sp macro="" textlink="">
      <xdr:nvSpPr>
        <xdr:cNvPr id="65" name="フローチャート: 判断 64"/>
        <xdr:cNvSpPr/>
      </xdr:nvSpPr>
      <xdr:spPr>
        <a:xfrm>
          <a:off x="2857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149225</xdr:rowOff>
    </xdr:from>
    <xdr:to>
      <xdr:col>6</xdr:col>
      <xdr:colOff>38100</xdr:colOff>
      <xdr:row>37</xdr:row>
      <xdr:rowOff>79375</xdr:rowOff>
    </xdr:to>
    <xdr:sp macro="" textlink="">
      <xdr:nvSpPr>
        <xdr:cNvPr id="67" name="フローチャート: 判断 66"/>
        <xdr:cNvSpPr/>
      </xdr:nvSpPr>
      <xdr:spPr>
        <a:xfrm>
          <a:off x="1079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46355</xdr:rowOff>
    </xdr:from>
    <xdr:to>
      <xdr:col>24</xdr:col>
      <xdr:colOff>114300</xdr:colOff>
      <xdr:row>41</xdr:row>
      <xdr:rowOff>147955</xdr:rowOff>
    </xdr:to>
    <xdr:sp macro="" textlink="">
      <xdr:nvSpPr>
        <xdr:cNvPr id="73" name="楕円 72"/>
        <xdr:cNvSpPr/>
      </xdr:nvSpPr>
      <xdr:spPr>
        <a:xfrm>
          <a:off x="45847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132732</xdr:rowOff>
    </xdr:from>
    <xdr:ext cx="405111" cy="259045"/>
    <xdr:sp macro="" textlink="">
      <xdr:nvSpPr>
        <xdr:cNvPr id="74" name="【道路】&#10;有形固定資産減価償却率該当値テキスト"/>
        <xdr:cNvSpPr txBox="1"/>
      </xdr:nvSpPr>
      <xdr:spPr>
        <a:xfrm>
          <a:off x="4673600" y="6990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59690</xdr:rowOff>
    </xdr:from>
    <xdr:to>
      <xdr:col>20</xdr:col>
      <xdr:colOff>38100</xdr:colOff>
      <xdr:row>41</xdr:row>
      <xdr:rowOff>161290</xdr:rowOff>
    </xdr:to>
    <xdr:sp macro="" textlink="">
      <xdr:nvSpPr>
        <xdr:cNvPr id="75" name="楕円 74"/>
        <xdr:cNvSpPr/>
      </xdr:nvSpPr>
      <xdr:spPr>
        <a:xfrm>
          <a:off x="3746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97155</xdr:rowOff>
    </xdr:from>
    <xdr:to>
      <xdr:col>24</xdr:col>
      <xdr:colOff>63500</xdr:colOff>
      <xdr:row>41</xdr:row>
      <xdr:rowOff>110490</xdr:rowOff>
    </xdr:to>
    <xdr:cxnSp macro="">
      <xdr:nvCxnSpPr>
        <xdr:cNvPr id="76" name="直線コネクタ 75"/>
        <xdr:cNvCxnSpPr/>
      </xdr:nvCxnSpPr>
      <xdr:spPr>
        <a:xfrm flipV="1">
          <a:off x="3797300" y="712660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65405</xdr:rowOff>
    </xdr:from>
    <xdr:to>
      <xdr:col>15</xdr:col>
      <xdr:colOff>101600</xdr:colOff>
      <xdr:row>41</xdr:row>
      <xdr:rowOff>167005</xdr:rowOff>
    </xdr:to>
    <xdr:sp macro="" textlink="">
      <xdr:nvSpPr>
        <xdr:cNvPr id="77" name="楕円 76"/>
        <xdr:cNvSpPr/>
      </xdr:nvSpPr>
      <xdr:spPr>
        <a:xfrm>
          <a:off x="28575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110490</xdr:rowOff>
    </xdr:from>
    <xdr:to>
      <xdr:col>19</xdr:col>
      <xdr:colOff>177800</xdr:colOff>
      <xdr:row>41</xdr:row>
      <xdr:rowOff>116205</xdr:rowOff>
    </xdr:to>
    <xdr:cxnSp macro="">
      <xdr:nvCxnSpPr>
        <xdr:cNvPr id="78" name="直線コネクタ 77"/>
        <xdr:cNvCxnSpPr/>
      </xdr:nvCxnSpPr>
      <xdr:spPr>
        <a:xfrm flipV="1">
          <a:off x="2908300" y="71399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80645</xdr:rowOff>
    </xdr:from>
    <xdr:to>
      <xdr:col>10</xdr:col>
      <xdr:colOff>165100</xdr:colOff>
      <xdr:row>42</xdr:row>
      <xdr:rowOff>10795</xdr:rowOff>
    </xdr:to>
    <xdr:sp macro="" textlink="">
      <xdr:nvSpPr>
        <xdr:cNvPr id="79" name="楕円 78"/>
        <xdr:cNvSpPr/>
      </xdr:nvSpPr>
      <xdr:spPr>
        <a:xfrm>
          <a:off x="19685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116205</xdr:rowOff>
    </xdr:from>
    <xdr:to>
      <xdr:col>15</xdr:col>
      <xdr:colOff>50800</xdr:colOff>
      <xdr:row>41</xdr:row>
      <xdr:rowOff>131445</xdr:rowOff>
    </xdr:to>
    <xdr:cxnSp macro="">
      <xdr:nvCxnSpPr>
        <xdr:cNvPr id="80" name="直線コネクタ 79"/>
        <xdr:cNvCxnSpPr/>
      </xdr:nvCxnSpPr>
      <xdr:spPr>
        <a:xfrm flipV="1">
          <a:off x="2019300" y="71456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65405</xdr:rowOff>
    </xdr:from>
    <xdr:to>
      <xdr:col>6</xdr:col>
      <xdr:colOff>38100</xdr:colOff>
      <xdr:row>41</xdr:row>
      <xdr:rowOff>167005</xdr:rowOff>
    </xdr:to>
    <xdr:sp macro="" textlink="">
      <xdr:nvSpPr>
        <xdr:cNvPr id="81" name="楕円 80"/>
        <xdr:cNvSpPr/>
      </xdr:nvSpPr>
      <xdr:spPr>
        <a:xfrm>
          <a:off x="10795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116205</xdr:rowOff>
    </xdr:from>
    <xdr:to>
      <xdr:col>10</xdr:col>
      <xdr:colOff>114300</xdr:colOff>
      <xdr:row>41</xdr:row>
      <xdr:rowOff>131445</xdr:rowOff>
    </xdr:to>
    <xdr:cxnSp macro="">
      <xdr:nvCxnSpPr>
        <xdr:cNvPr id="82" name="直線コネクタ 81"/>
        <xdr:cNvCxnSpPr/>
      </xdr:nvCxnSpPr>
      <xdr:spPr>
        <a:xfrm>
          <a:off x="1130300" y="71456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8272</xdr:rowOff>
    </xdr:from>
    <xdr:ext cx="405111" cy="259045"/>
    <xdr:sp macro="" textlink="">
      <xdr:nvSpPr>
        <xdr:cNvPr id="83" name="n_1aveValue【道路】&#10;有形固定資産減価償却率"/>
        <xdr:cNvSpPr txBox="1"/>
      </xdr:nvSpPr>
      <xdr:spPr>
        <a:xfrm>
          <a:off x="3582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4" name="n_2aveValue【道路】&#10;有形固定資産減価償却率"/>
        <xdr:cNvSpPr txBox="1"/>
      </xdr:nvSpPr>
      <xdr:spPr>
        <a:xfrm>
          <a:off x="2705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5" name="n_3aveValue【道路】&#10;有形固定資産減価償却率"/>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95902</xdr:rowOff>
    </xdr:from>
    <xdr:ext cx="405111" cy="259045"/>
    <xdr:sp macro="" textlink="">
      <xdr:nvSpPr>
        <xdr:cNvPr id="86" name="n_4aveValue【道路】&#10;有形固定資産減価償却率"/>
        <xdr:cNvSpPr txBox="1"/>
      </xdr:nvSpPr>
      <xdr:spPr>
        <a:xfrm>
          <a:off x="927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152417</xdr:rowOff>
    </xdr:from>
    <xdr:ext cx="405111" cy="259045"/>
    <xdr:sp macro="" textlink="">
      <xdr:nvSpPr>
        <xdr:cNvPr id="87" name="n_1mainValue【道路】&#10;有形固定資産減価償却率"/>
        <xdr:cNvSpPr txBox="1"/>
      </xdr:nvSpPr>
      <xdr:spPr>
        <a:xfrm>
          <a:off x="3582044"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158132</xdr:rowOff>
    </xdr:from>
    <xdr:ext cx="405111" cy="259045"/>
    <xdr:sp macro="" textlink="">
      <xdr:nvSpPr>
        <xdr:cNvPr id="88" name="n_2mainValue【道路】&#10;有形固定資産減価償却率"/>
        <xdr:cNvSpPr txBox="1"/>
      </xdr:nvSpPr>
      <xdr:spPr>
        <a:xfrm>
          <a:off x="2705744"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1922</xdr:rowOff>
    </xdr:from>
    <xdr:ext cx="405111" cy="259045"/>
    <xdr:sp macro="" textlink="">
      <xdr:nvSpPr>
        <xdr:cNvPr id="89" name="n_3mainValue【道路】&#10;有形固定資産減価償却率"/>
        <xdr:cNvSpPr txBox="1"/>
      </xdr:nvSpPr>
      <xdr:spPr>
        <a:xfrm>
          <a:off x="1816744"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158132</xdr:rowOff>
    </xdr:from>
    <xdr:ext cx="405111" cy="259045"/>
    <xdr:sp macro="" textlink="">
      <xdr:nvSpPr>
        <xdr:cNvPr id="90" name="n_4mainValue【道路】&#10;有形固定資産減価償却率"/>
        <xdr:cNvSpPr txBox="1"/>
      </xdr:nvSpPr>
      <xdr:spPr>
        <a:xfrm>
          <a:off x="927744"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1" name="直線コネクタ 100"/>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2" name="テキスト ボックス 101"/>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3" name="直線コネクタ 10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4" name="テキスト ボックス 103"/>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5" name="直線コネクタ 104"/>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6" name="テキスト ボックス 105"/>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9" name="直線コネクタ 108"/>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48277</xdr:rowOff>
    </xdr:from>
    <xdr:ext cx="595419" cy="259045"/>
    <xdr:sp macro="" textlink="">
      <xdr:nvSpPr>
        <xdr:cNvPr id="110" name="テキスト ボックス 109"/>
        <xdr:cNvSpPr txBox="1"/>
      </xdr:nvSpPr>
      <xdr:spPr>
        <a:xfrm>
          <a:off x="6008581" y="604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1" name="直線コネクタ 110"/>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105427</xdr:rowOff>
    </xdr:from>
    <xdr:ext cx="595419" cy="259045"/>
    <xdr:sp macro="" textlink="">
      <xdr:nvSpPr>
        <xdr:cNvPr id="112" name="テキスト ボックス 111"/>
        <xdr:cNvSpPr txBox="1"/>
      </xdr:nvSpPr>
      <xdr:spPr>
        <a:xfrm>
          <a:off x="6008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3" name="直線コネクタ 112"/>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162577</xdr:rowOff>
    </xdr:from>
    <xdr:ext cx="595419" cy="259045"/>
    <xdr:sp macro="" textlink="">
      <xdr:nvSpPr>
        <xdr:cNvPr id="114" name="テキスト ボックス 113"/>
        <xdr:cNvSpPr txBox="1"/>
      </xdr:nvSpPr>
      <xdr:spPr>
        <a:xfrm>
          <a:off x="6008581" y="547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6" name="テキスト ボックス 11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155248</xdr:rowOff>
    </xdr:from>
    <xdr:to>
      <xdr:col>54</xdr:col>
      <xdr:colOff>189865</xdr:colOff>
      <xdr:row>41</xdr:row>
      <xdr:rowOff>110890</xdr:rowOff>
    </xdr:to>
    <xdr:cxnSp macro="">
      <xdr:nvCxnSpPr>
        <xdr:cNvPr id="118" name="直線コネクタ 117"/>
        <xdr:cNvCxnSpPr/>
      </xdr:nvCxnSpPr>
      <xdr:spPr>
        <a:xfrm flipV="1">
          <a:off x="10476865" y="5813098"/>
          <a:ext cx="0" cy="1327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114717</xdr:rowOff>
    </xdr:from>
    <xdr:ext cx="534377" cy="259045"/>
    <xdr:sp macro="" textlink="">
      <xdr:nvSpPr>
        <xdr:cNvPr id="119" name="【道路】&#10;一人当たり延長最小値テキスト"/>
        <xdr:cNvSpPr txBox="1"/>
      </xdr:nvSpPr>
      <xdr:spPr>
        <a:xfrm>
          <a:off x="10515600" y="714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110890</xdr:rowOff>
    </xdr:from>
    <xdr:to>
      <xdr:col>55</xdr:col>
      <xdr:colOff>88900</xdr:colOff>
      <xdr:row>41</xdr:row>
      <xdr:rowOff>110890</xdr:rowOff>
    </xdr:to>
    <xdr:cxnSp macro="">
      <xdr:nvCxnSpPr>
        <xdr:cNvPr id="120" name="直線コネクタ 119"/>
        <xdr:cNvCxnSpPr/>
      </xdr:nvCxnSpPr>
      <xdr:spPr>
        <a:xfrm>
          <a:off x="10388600" y="714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101925</xdr:rowOff>
    </xdr:from>
    <xdr:ext cx="599010" cy="259045"/>
    <xdr:sp macro="" textlink="">
      <xdr:nvSpPr>
        <xdr:cNvPr id="121" name="【道路】&#10;一人当たり延長最大値テキスト"/>
        <xdr:cNvSpPr txBox="1"/>
      </xdr:nvSpPr>
      <xdr:spPr>
        <a:xfrm>
          <a:off x="10515600" y="558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155248</xdr:rowOff>
    </xdr:from>
    <xdr:to>
      <xdr:col>55</xdr:col>
      <xdr:colOff>88900</xdr:colOff>
      <xdr:row>33</xdr:row>
      <xdr:rowOff>155248</xdr:rowOff>
    </xdr:to>
    <xdr:cxnSp macro="">
      <xdr:nvCxnSpPr>
        <xdr:cNvPr id="122" name="直線コネクタ 121"/>
        <xdr:cNvCxnSpPr/>
      </xdr:nvCxnSpPr>
      <xdr:spPr>
        <a:xfrm>
          <a:off x="10388600" y="581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40009</xdr:rowOff>
    </xdr:from>
    <xdr:ext cx="534377" cy="259045"/>
    <xdr:sp macro="" textlink="">
      <xdr:nvSpPr>
        <xdr:cNvPr id="123" name="【道路】&#10;一人当たり延長平均値テキスト"/>
        <xdr:cNvSpPr txBox="1"/>
      </xdr:nvSpPr>
      <xdr:spPr>
        <a:xfrm>
          <a:off x="10515600" y="6726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17132</xdr:rowOff>
    </xdr:from>
    <xdr:to>
      <xdr:col>55</xdr:col>
      <xdr:colOff>50800</xdr:colOff>
      <xdr:row>40</xdr:row>
      <xdr:rowOff>118732</xdr:rowOff>
    </xdr:to>
    <xdr:sp macro="" textlink="">
      <xdr:nvSpPr>
        <xdr:cNvPr id="124" name="フローチャート: 判断 123"/>
        <xdr:cNvSpPr/>
      </xdr:nvSpPr>
      <xdr:spPr>
        <a:xfrm>
          <a:off x="10426700" y="687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29648</xdr:rowOff>
    </xdr:from>
    <xdr:to>
      <xdr:col>50</xdr:col>
      <xdr:colOff>165100</xdr:colOff>
      <xdr:row>40</xdr:row>
      <xdr:rowOff>131248</xdr:rowOff>
    </xdr:to>
    <xdr:sp macro="" textlink="">
      <xdr:nvSpPr>
        <xdr:cNvPr id="125" name="フローチャート: 判断 124"/>
        <xdr:cNvSpPr/>
      </xdr:nvSpPr>
      <xdr:spPr>
        <a:xfrm>
          <a:off x="9588500" y="688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32582</xdr:rowOff>
    </xdr:from>
    <xdr:to>
      <xdr:col>46</xdr:col>
      <xdr:colOff>38100</xdr:colOff>
      <xdr:row>40</xdr:row>
      <xdr:rowOff>134182</xdr:rowOff>
    </xdr:to>
    <xdr:sp macro="" textlink="">
      <xdr:nvSpPr>
        <xdr:cNvPr id="126" name="フローチャート: 判断 125"/>
        <xdr:cNvSpPr/>
      </xdr:nvSpPr>
      <xdr:spPr>
        <a:xfrm>
          <a:off x="8699500" y="68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38497</xdr:rowOff>
    </xdr:from>
    <xdr:to>
      <xdr:col>41</xdr:col>
      <xdr:colOff>101600</xdr:colOff>
      <xdr:row>40</xdr:row>
      <xdr:rowOff>140097</xdr:rowOff>
    </xdr:to>
    <xdr:sp macro="" textlink="">
      <xdr:nvSpPr>
        <xdr:cNvPr id="127" name="フローチャート: 判断 126"/>
        <xdr:cNvSpPr/>
      </xdr:nvSpPr>
      <xdr:spPr>
        <a:xfrm>
          <a:off x="7810500" y="689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55061</xdr:rowOff>
    </xdr:from>
    <xdr:to>
      <xdr:col>36</xdr:col>
      <xdr:colOff>165100</xdr:colOff>
      <xdr:row>40</xdr:row>
      <xdr:rowOff>156661</xdr:rowOff>
    </xdr:to>
    <xdr:sp macro="" textlink="">
      <xdr:nvSpPr>
        <xdr:cNvPr id="128" name="フローチャート: 判断 127"/>
        <xdr:cNvSpPr/>
      </xdr:nvSpPr>
      <xdr:spPr>
        <a:xfrm>
          <a:off x="6921500" y="691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88323</xdr:rowOff>
    </xdr:from>
    <xdr:to>
      <xdr:col>55</xdr:col>
      <xdr:colOff>50800</xdr:colOff>
      <xdr:row>41</xdr:row>
      <xdr:rowOff>18473</xdr:rowOff>
    </xdr:to>
    <xdr:sp macro="" textlink="">
      <xdr:nvSpPr>
        <xdr:cNvPr id="134" name="楕円 133"/>
        <xdr:cNvSpPr/>
      </xdr:nvSpPr>
      <xdr:spPr>
        <a:xfrm>
          <a:off x="10426700" y="694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66750</xdr:rowOff>
    </xdr:from>
    <xdr:ext cx="534377" cy="259045"/>
    <xdr:sp macro="" textlink="">
      <xdr:nvSpPr>
        <xdr:cNvPr id="135" name="【道路】&#10;一人当たり延長該当値テキスト"/>
        <xdr:cNvSpPr txBox="1"/>
      </xdr:nvSpPr>
      <xdr:spPr>
        <a:xfrm>
          <a:off x="10515600" y="692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95409</xdr:rowOff>
    </xdr:from>
    <xdr:to>
      <xdr:col>50</xdr:col>
      <xdr:colOff>165100</xdr:colOff>
      <xdr:row>41</xdr:row>
      <xdr:rowOff>25559</xdr:rowOff>
    </xdr:to>
    <xdr:sp macro="" textlink="">
      <xdr:nvSpPr>
        <xdr:cNvPr id="136" name="楕円 135"/>
        <xdr:cNvSpPr/>
      </xdr:nvSpPr>
      <xdr:spPr>
        <a:xfrm>
          <a:off x="9588500" y="695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139123</xdr:rowOff>
    </xdr:from>
    <xdr:to>
      <xdr:col>55</xdr:col>
      <xdr:colOff>0</xdr:colOff>
      <xdr:row>40</xdr:row>
      <xdr:rowOff>146209</xdr:rowOff>
    </xdr:to>
    <xdr:cxnSp macro="">
      <xdr:nvCxnSpPr>
        <xdr:cNvPr id="137" name="直線コネクタ 136"/>
        <xdr:cNvCxnSpPr/>
      </xdr:nvCxnSpPr>
      <xdr:spPr>
        <a:xfrm flipV="1">
          <a:off x="9639300" y="6997123"/>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100467</xdr:rowOff>
    </xdr:from>
    <xdr:to>
      <xdr:col>46</xdr:col>
      <xdr:colOff>38100</xdr:colOff>
      <xdr:row>41</xdr:row>
      <xdr:rowOff>30617</xdr:rowOff>
    </xdr:to>
    <xdr:sp macro="" textlink="">
      <xdr:nvSpPr>
        <xdr:cNvPr id="138" name="楕円 137"/>
        <xdr:cNvSpPr/>
      </xdr:nvSpPr>
      <xdr:spPr>
        <a:xfrm>
          <a:off x="8699500" y="695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146209</xdr:rowOff>
    </xdr:from>
    <xdr:to>
      <xdr:col>50</xdr:col>
      <xdr:colOff>114300</xdr:colOff>
      <xdr:row>40</xdr:row>
      <xdr:rowOff>151267</xdr:rowOff>
    </xdr:to>
    <xdr:cxnSp macro="">
      <xdr:nvCxnSpPr>
        <xdr:cNvPr id="139" name="直線コネクタ 138"/>
        <xdr:cNvCxnSpPr/>
      </xdr:nvCxnSpPr>
      <xdr:spPr>
        <a:xfrm flipV="1">
          <a:off x="8750300" y="7004209"/>
          <a:ext cx="889000" cy="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104534</xdr:rowOff>
    </xdr:from>
    <xdr:to>
      <xdr:col>41</xdr:col>
      <xdr:colOff>101600</xdr:colOff>
      <xdr:row>41</xdr:row>
      <xdr:rowOff>34684</xdr:rowOff>
    </xdr:to>
    <xdr:sp macro="" textlink="">
      <xdr:nvSpPr>
        <xdr:cNvPr id="140" name="楕円 139"/>
        <xdr:cNvSpPr/>
      </xdr:nvSpPr>
      <xdr:spPr>
        <a:xfrm>
          <a:off x="7810500" y="69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151267</xdr:rowOff>
    </xdr:from>
    <xdr:to>
      <xdr:col>45</xdr:col>
      <xdr:colOff>177800</xdr:colOff>
      <xdr:row>40</xdr:row>
      <xdr:rowOff>155334</xdr:rowOff>
    </xdr:to>
    <xdr:cxnSp macro="">
      <xdr:nvCxnSpPr>
        <xdr:cNvPr id="141" name="直線コネクタ 140"/>
        <xdr:cNvCxnSpPr/>
      </xdr:nvCxnSpPr>
      <xdr:spPr>
        <a:xfrm flipV="1">
          <a:off x="7861300" y="7009267"/>
          <a:ext cx="889000" cy="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112811</xdr:rowOff>
    </xdr:from>
    <xdr:to>
      <xdr:col>36</xdr:col>
      <xdr:colOff>165100</xdr:colOff>
      <xdr:row>41</xdr:row>
      <xdr:rowOff>42961</xdr:rowOff>
    </xdr:to>
    <xdr:sp macro="" textlink="">
      <xdr:nvSpPr>
        <xdr:cNvPr id="142" name="楕円 141"/>
        <xdr:cNvSpPr/>
      </xdr:nvSpPr>
      <xdr:spPr>
        <a:xfrm>
          <a:off x="6921500" y="697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155334</xdr:rowOff>
    </xdr:from>
    <xdr:to>
      <xdr:col>41</xdr:col>
      <xdr:colOff>50800</xdr:colOff>
      <xdr:row>40</xdr:row>
      <xdr:rowOff>163611</xdr:rowOff>
    </xdr:to>
    <xdr:cxnSp macro="">
      <xdr:nvCxnSpPr>
        <xdr:cNvPr id="143" name="直線コネクタ 142"/>
        <xdr:cNvCxnSpPr/>
      </xdr:nvCxnSpPr>
      <xdr:spPr>
        <a:xfrm flipV="1">
          <a:off x="6972300" y="7013334"/>
          <a:ext cx="889000" cy="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147775</xdr:rowOff>
    </xdr:from>
    <xdr:ext cx="534377" cy="259045"/>
    <xdr:sp macro="" textlink="">
      <xdr:nvSpPr>
        <xdr:cNvPr id="144" name="n_1aveValue【道路】&#10;一人当たり延長"/>
        <xdr:cNvSpPr txBox="1"/>
      </xdr:nvSpPr>
      <xdr:spPr>
        <a:xfrm>
          <a:off x="9359411" y="66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150709</xdr:rowOff>
    </xdr:from>
    <xdr:ext cx="534377" cy="259045"/>
    <xdr:sp macro="" textlink="">
      <xdr:nvSpPr>
        <xdr:cNvPr id="145" name="n_2aveValue【道路】&#10;一人当たり延長"/>
        <xdr:cNvSpPr txBox="1"/>
      </xdr:nvSpPr>
      <xdr:spPr>
        <a:xfrm>
          <a:off x="8483111" y="666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156624</xdr:rowOff>
    </xdr:from>
    <xdr:ext cx="534377" cy="259045"/>
    <xdr:sp macro="" textlink="">
      <xdr:nvSpPr>
        <xdr:cNvPr id="146" name="n_3aveValue【道路】&#10;一人当たり延長"/>
        <xdr:cNvSpPr txBox="1"/>
      </xdr:nvSpPr>
      <xdr:spPr>
        <a:xfrm>
          <a:off x="7594111" y="667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1738</xdr:rowOff>
    </xdr:from>
    <xdr:ext cx="534377" cy="259045"/>
    <xdr:sp macro="" textlink="">
      <xdr:nvSpPr>
        <xdr:cNvPr id="147" name="n_4aveValue【道路】&#10;一人当たり延長"/>
        <xdr:cNvSpPr txBox="1"/>
      </xdr:nvSpPr>
      <xdr:spPr>
        <a:xfrm>
          <a:off x="6705111" y="668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16686</xdr:rowOff>
    </xdr:from>
    <xdr:ext cx="534377" cy="259045"/>
    <xdr:sp macro="" textlink="">
      <xdr:nvSpPr>
        <xdr:cNvPr id="148" name="n_1mainValue【道路】&#10;一人当たり延長"/>
        <xdr:cNvSpPr txBox="1"/>
      </xdr:nvSpPr>
      <xdr:spPr>
        <a:xfrm>
          <a:off x="9359411" y="704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21744</xdr:rowOff>
    </xdr:from>
    <xdr:ext cx="534377" cy="259045"/>
    <xdr:sp macro="" textlink="">
      <xdr:nvSpPr>
        <xdr:cNvPr id="149" name="n_2mainValue【道路】&#10;一人当たり延長"/>
        <xdr:cNvSpPr txBox="1"/>
      </xdr:nvSpPr>
      <xdr:spPr>
        <a:xfrm>
          <a:off x="8483111" y="705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25811</xdr:rowOff>
    </xdr:from>
    <xdr:ext cx="534377" cy="259045"/>
    <xdr:sp macro="" textlink="">
      <xdr:nvSpPr>
        <xdr:cNvPr id="150" name="n_3mainValue【道路】&#10;一人当たり延長"/>
        <xdr:cNvSpPr txBox="1"/>
      </xdr:nvSpPr>
      <xdr:spPr>
        <a:xfrm>
          <a:off x="7594111" y="705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34088</xdr:rowOff>
    </xdr:from>
    <xdr:ext cx="534377" cy="259045"/>
    <xdr:sp macro="" textlink="">
      <xdr:nvSpPr>
        <xdr:cNvPr id="151" name="n_4mainValue【道路】&#10;一人当たり延長"/>
        <xdr:cNvSpPr txBox="1"/>
      </xdr:nvSpPr>
      <xdr:spPr>
        <a:xfrm>
          <a:off x="6705111" y="706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4" name="テキスト ボックス 16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4" name="テキスト ボックス 17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114300</xdr:rowOff>
    </xdr:from>
    <xdr:to>
      <xdr:col>24</xdr:col>
      <xdr:colOff>62865</xdr:colOff>
      <xdr:row>63</xdr:row>
      <xdr:rowOff>26670</xdr:rowOff>
    </xdr:to>
    <xdr:cxnSp macro="">
      <xdr:nvCxnSpPr>
        <xdr:cNvPr id="176" name="直線コネクタ 175"/>
        <xdr:cNvCxnSpPr/>
      </xdr:nvCxnSpPr>
      <xdr:spPr>
        <a:xfrm flipV="1">
          <a:off x="4634865" y="9886950"/>
          <a:ext cx="0" cy="94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30497</xdr:rowOff>
    </xdr:from>
    <xdr:ext cx="405111" cy="259045"/>
    <xdr:sp macro="" textlink="">
      <xdr:nvSpPr>
        <xdr:cNvPr id="177" name="【橋りょう・トンネル】&#10;有形固定資産減価償却率最小値テキスト"/>
        <xdr:cNvSpPr txBox="1"/>
      </xdr:nvSpPr>
      <xdr:spPr>
        <a:xfrm>
          <a:off x="4673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26670</xdr:rowOff>
    </xdr:from>
    <xdr:to>
      <xdr:col>24</xdr:col>
      <xdr:colOff>152400</xdr:colOff>
      <xdr:row>63</xdr:row>
      <xdr:rowOff>26670</xdr:rowOff>
    </xdr:to>
    <xdr:cxnSp macro="">
      <xdr:nvCxnSpPr>
        <xdr:cNvPr id="178" name="直線コネクタ 177"/>
        <xdr:cNvCxnSpPr/>
      </xdr:nvCxnSpPr>
      <xdr:spPr>
        <a:xfrm>
          <a:off x="4546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60977</xdr:rowOff>
    </xdr:from>
    <xdr:ext cx="405111" cy="259045"/>
    <xdr:sp macro="" textlink="">
      <xdr:nvSpPr>
        <xdr:cNvPr id="179" name="【橋りょう・トンネル】&#10;有形固定資産減価償却率最大値テキスト"/>
        <xdr:cNvSpPr txBox="1"/>
      </xdr:nvSpPr>
      <xdr:spPr>
        <a:xfrm>
          <a:off x="4673600" y="966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114300</xdr:rowOff>
    </xdr:from>
    <xdr:to>
      <xdr:col>24</xdr:col>
      <xdr:colOff>152400</xdr:colOff>
      <xdr:row>57</xdr:row>
      <xdr:rowOff>114300</xdr:rowOff>
    </xdr:to>
    <xdr:cxnSp macro="">
      <xdr:nvCxnSpPr>
        <xdr:cNvPr id="180" name="直線コネクタ 179"/>
        <xdr:cNvCxnSpPr/>
      </xdr:nvCxnSpPr>
      <xdr:spPr>
        <a:xfrm>
          <a:off x="4546600" y="9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118127</xdr:rowOff>
    </xdr:from>
    <xdr:ext cx="405111" cy="259045"/>
    <xdr:sp macro="" textlink="">
      <xdr:nvSpPr>
        <xdr:cNvPr id="181" name="【橋りょう・トンネル】&#10;有形固定資産減価償却率平均値テキスト"/>
        <xdr:cNvSpPr txBox="1"/>
      </xdr:nvSpPr>
      <xdr:spPr>
        <a:xfrm>
          <a:off x="4673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82" name="フローチャート: 判断 181"/>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132080</xdr:rowOff>
    </xdr:from>
    <xdr:to>
      <xdr:col>20</xdr:col>
      <xdr:colOff>38100</xdr:colOff>
      <xdr:row>60</xdr:row>
      <xdr:rowOff>62230</xdr:rowOff>
    </xdr:to>
    <xdr:sp macro="" textlink="">
      <xdr:nvSpPr>
        <xdr:cNvPr id="183" name="フローチャート: 判断 182"/>
        <xdr:cNvSpPr/>
      </xdr:nvSpPr>
      <xdr:spPr>
        <a:xfrm>
          <a:off x="3746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90170</xdr:rowOff>
    </xdr:from>
    <xdr:to>
      <xdr:col>15</xdr:col>
      <xdr:colOff>101600</xdr:colOff>
      <xdr:row>60</xdr:row>
      <xdr:rowOff>20320</xdr:rowOff>
    </xdr:to>
    <xdr:sp macro="" textlink="">
      <xdr:nvSpPr>
        <xdr:cNvPr id="184" name="フローチャート: 判断 183"/>
        <xdr:cNvSpPr/>
      </xdr:nvSpPr>
      <xdr:spPr>
        <a:xfrm>
          <a:off x="2857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5" name="フローチャート: 判断 184"/>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21590</xdr:rowOff>
    </xdr:from>
    <xdr:to>
      <xdr:col>6</xdr:col>
      <xdr:colOff>38100</xdr:colOff>
      <xdr:row>59</xdr:row>
      <xdr:rowOff>123190</xdr:rowOff>
    </xdr:to>
    <xdr:sp macro="" textlink="">
      <xdr:nvSpPr>
        <xdr:cNvPr id="186" name="フローチャート: 判断 185"/>
        <xdr:cNvSpPr/>
      </xdr:nvSpPr>
      <xdr:spPr>
        <a:xfrm>
          <a:off x="1079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63500</xdr:rowOff>
    </xdr:from>
    <xdr:to>
      <xdr:col>24</xdr:col>
      <xdr:colOff>114300</xdr:colOff>
      <xdr:row>57</xdr:row>
      <xdr:rowOff>165100</xdr:rowOff>
    </xdr:to>
    <xdr:sp macro="" textlink="">
      <xdr:nvSpPr>
        <xdr:cNvPr id="192" name="楕円 191"/>
        <xdr:cNvSpPr/>
      </xdr:nvSpPr>
      <xdr:spPr>
        <a:xfrm>
          <a:off x="45847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16527</xdr:rowOff>
    </xdr:from>
    <xdr:ext cx="405111" cy="259045"/>
    <xdr:sp macro="" textlink="">
      <xdr:nvSpPr>
        <xdr:cNvPr id="193" name="【橋りょう・トンネル】&#10;有形固定資産減価償却率該当値テキスト"/>
        <xdr:cNvSpPr txBox="1"/>
      </xdr:nvSpPr>
      <xdr:spPr>
        <a:xfrm>
          <a:off x="4673600" y="978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44450</xdr:rowOff>
    </xdr:from>
    <xdr:to>
      <xdr:col>20</xdr:col>
      <xdr:colOff>38100</xdr:colOff>
      <xdr:row>57</xdr:row>
      <xdr:rowOff>146050</xdr:rowOff>
    </xdr:to>
    <xdr:sp macro="" textlink="">
      <xdr:nvSpPr>
        <xdr:cNvPr id="194" name="楕円 193"/>
        <xdr:cNvSpPr/>
      </xdr:nvSpPr>
      <xdr:spPr>
        <a:xfrm>
          <a:off x="3746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95250</xdr:rowOff>
    </xdr:from>
    <xdr:to>
      <xdr:col>24</xdr:col>
      <xdr:colOff>63500</xdr:colOff>
      <xdr:row>57</xdr:row>
      <xdr:rowOff>114300</xdr:rowOff>
    </xdr:to>
    <xdr:cxnSp macro="">
      <xdr:nvCxnSpPr>
        <xdr:cNvPr id="195" name="直線コネクタ 194"/>
        <xdr:cNvCxnSpPr/>
      </xdr:nvCxnSpPr>
      <xdr:spPr>
        <a:xfrm>
          <a:off x="3797300" y="9867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154940</xdr:rowOff>
    </xdr:from>
    <xdr:to>
      <xdr:col>15</xdr:col>
      <xdr:colOff>101600</xdr:colOff>
      <xdr:row>57</xdr:row>
      <xdr:rowOff>85090</xdr:rowOff>
    </xdr:to>
    <xdr:sp macro="" textlink="">
      <xdr:nvSpPr>
        <xdr:cNvPr id="196" name="楕円 195"/>
        <xdr:cNvSpPr/>
      </xdr:nvSpPr>
      <xdr:spPr>
        <a:xfrm>
          <a:off x="2857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34290</xdr:rowOff>
    </xdr:from>
    <xdr:to>
      <xdr:col>19</xdr:col>
      <xdr:colOff>177800</xdr:colOff>
      <xdr:row>57</xdr:row>
      <xdr:rowOff>95250</xdr:rowOff>
    </xdr:to>
    <xdr:cxnSp macro="">
      <xdr:nvCxnSpPr>
        <xdr:cNvPr id="197" name="直線コネクタ 196"/>
        <xdr:cNvCxnSpPr/>
      </xdr:nvCxnSpPr>
      <xdr:spPr>
        <a:xfrm>
          <a:off x="2908300" y="9806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97790</xdr:rowOff>
    </xdr:from>
    <xdr:to>
      <xdr:col>10</xdr:col>
      <xdr:colOff>165100</xdr:colOff>
      <xdr:row>57</xdr:row>
      <xdr:rowOff>27940</xdr:rowOff>
    </xdr:to>
    <xdr:sp macro="" textlink="">
      <xdr:nvSpPr>
        <xdr:cNvPr id="198" name="楕円 197"/>
        <xdr:cNvSpPr/>
      </xdr:nvSpPr>
      <xdr:spPr>
        <a:xfrm>
          <a:off x="1968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148590</xdr:rowOff>
    </xdr:from>
    <xdr:to>
      <xdr:col>15</xdr:col>
      <xdr:colOff>50800</xdr:colOff>
      <xdr:row>57</xdr:row>
      <xdr:rowOff>34290</xdr:rowOff>
    </xdr:to>
    <xdr:cxnSp macro="">
      <xdr:nvCxnSpPr>
        <xdr:cNvPr id="199" name="直線コネクタ 198"/>
        <xdr:cNvCxnSpPr/>
      </xdr:nvCxnSpPr>
      <xdr:spPr>
        <a:xfrm>
          <a:off x="2019300" y="97497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97790</xdr:rowOff>
    </xdr:from>
    <xdr:to>
      <xdr:col>6</xdr:col>
      <xdr:colOff>38100</xdr:colOff>
      <xdr:row>57</xdr:row>
      <xdr:rowOff>27940</xdr:rowOff>
    </xdr:to>
    <xdr:sp macro="" textlink="">
      <xdr:nvSpPr>
        <xdr:cNvPr id="200" name="楕円 199"/>
        <xdr:cNvSpPr/>
      </xdr:nvSpPr>
      <xdr:spPr>
        <a:xfrm>
          <a:off x="1079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148590</xdr:rowOff>
    </xdr:from>
    <xdr:to>
      <xdr:col>10</xdr:col>
      <xdr:colOff>114300</xdr:colOff>
      <xdr:row>56</xdr:row>
      <xdr:rowOff>148590</xdr:rowOff>
    </xdr:to>
    <xdr:cxnSp macro="">
      <xdr:nvCxnSpPr>
        <xdr:cNvPr id="201" name="直線コネクタ 200"/>
        <xdr:cNvCxnSpPr/>
      </xdr:nvCxnSpPr>
      <xdr:spPr>
        <a:xfrm>
          <a:off x="1130300" y="9749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53357</xdr:rowOff>
    </xdr:from>
    <xdr:ext cx="405111" cy="259045"/>
    <xdr:sp macro="" textlink="">
      <xdr:nvSpPr>
        <xdr:cNvPr id="202" name="n_1aveValue【橋りょう・トンネル】&#10;有形固定資産減価償却率"/>
        <xdr:cNvSpPr txBox="1"/>
      </xdr:nvSpPr>
      <xdr:spPr>
        <a:xfrm>
          <a:off x="3582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11447</xdr:rowOff>
    </xdr:from>
    <xdr:ext cx="405111" cy="259045"/>
    <xdr:sp macro="" textlink="">
      <xdr:nvSpPr>
        <xdr:cNvPr id="203" name="n_2aveValue【橋りょう・トンネル】&#10;有形固定資産減価償却率"/>
        <xdr:cNvSpPr txBox="1"/>
      </xdr:nvSpPr>
      <xdr:spPr>
        <a:xfrm>
          <a:off x="2705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3827</xdr:rowOff>
    </xdr:from>
    <xdr:ext cx="405111" cy="259045"/>
    <xdr:sp macro="" textlink="">
      <xdr:nvSpPr>
        <xdr:cNvPr id="204" name="n_3aveValue【橋りょう・トンネル】&#10;有形固定資産減価償却率"/>
        <xdr:cNvSpPr txBox="1"/>
      </xdr:nvSpPr>
      <xdr:spPr>
        <a:xfrm>
          <a:off x="1816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114317</xdr:rowOff>
    </xdr:from>
    <xdr:ext cx="405111" cy="259045"/>
    <xdr:sp macro="" textlink="">
      <xdr:nvSpPr>
        <xdr:cNvPr id="205" name="n_4aveValue【橋りょう・トンネル】&#10;有形固定資産減価償却率"/>
        <xdr:cNvSpPr txBox="1"/>
      </xdr:nvSpPr>
      <xdr:spPr>
        <a:xfrm>
          <a:off x="927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162577</xdr:rowOff>
    </xdr:from>
    <xdr:ext cx="405111" cy="259045"/>
    <xdr:sp macro="" textlink="">
      <xdr:nvSpPr>
        <xdr:cNvPr id="206" name="n_1mainValue【橋りょう・トンネル】&#10;有形固定資産減価償却率"/>
        <xdr:cNvSpPr txBox="1"/>
      </xdr:nvSpPr>
      <xdr:spPr>
        <a:xfrm>
          <a:off x="35820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101617</xdr:rowOff>
    </xdr:from>
    <xdr:ext cx="405111" cy="259045"/>
    <xdr:sp macro="" textlink="">
      <xdr:nvSpPr>
        <xdr:cNvPr id="207" name="n_2mainValue【橋りょう・トンネル】&#10;有形固定資産減価償却率"/>
        <xdr:cNvSpPr txBox="1"/>
      </xdr:nvSpPr>
      <xdr:spPr>
        <a:xfrm>
          <a:off x="2705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44467</xdr:rowOff>
    </xdr:from>
    <xdr:ext cx="405111" cy="259045"/>
    <xdr:sp macro="" textlink="">
      <xdr:nvSpPr>
        <xdr:cNvPr id="208" name="n_3mainValue【橋りょう・トンネル】&#10;有形固定資産減価償却率"/>
        <xdr:cNvSpPr txBox="1"/>
      </xdr:nvSpPr>
      <xdr:spPr>
        <a:xfrm>
          <a:off x="18167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44467</xdr:rowOff>
    </xdr:from>
    <xdr:ext cx="405111" cy="259045"/>
    <xdr:sp macro="" textlink="">
      <xdr:nvSpPr>
        <xdr:cNvPr id="209" name="n_4mainValue【橋りょう・トンネル】&#10;有形固定資産減価償却率"/>
        <xdr:cNvSpPr txBox="1"/>
      </xdr:nvSpPr>
      <xdr:spPr>
        <a:xfrm>
          <a:off x="9277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1" name="テキスト ボックス 22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3" name="テキスト ボックス 22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5" name="テキスト ボックス 22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7" name="テキスト ボックス 22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9" name="テキスト ボックス 22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1" name="テキスト ボックス 23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3" name="テキスト ボックス 23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97037</xdr:rowOff>
    </xdr:from>
    <xdr:to>
      <xdr:col>54</xdr:col>
      <xdr:colOff>189865</xdr:colOff>
      <xdr:row>64</xdr:row>
      <xdr:rowOff>88060</xdr:rowOff>
    </xdr:to>
    <xdr:cxnSp macro="">
      <xdr:nvCxnSpPr>
        <xdr:cNvPr id="235" name="直線コネクタ 234"/>
        <xdr:cNvCxnSpPr/>
      </xdr:nvCxnSpPr>
      <xdr:spPr>
        <a:xfrm flipV="1">
          <a:off x="10476865" y="9526787"/>
          <a:ext cx="0" cy="1534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91887</xdr:rowOff>
    </xdr:from>
    <xdr:ext cx="534377" cy="259045"/>
    <xdr:sp macro="" textlink="">
      <xdr:nvSpPr>
        <xdr:cNvPr id="236" name="【橋りょう・トンネル】&#10;一人当たり有形固定資産（償却資産）額最小値テキスト"/>
        <xdr:cNvSpPr txBox="1"/>
      </xdr:nvSpPr>
      <xdr:spPr>
        <a:xfrm>
          <a:off x="10515600" y="110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88060</xdr:rowOff>
    </xdr:from>
    <xdr:to>
      <xdr:col>55</xdr:col>
      <xdr:colOff>88900</xdr:colOff>
      <xdr:row>64</xdr:row>
      <xdr:rowOff>88060</xdr:rowOff>
    </xdr:to>
    <xdr:cxnSp macro="">
      <xdr:nvCxnSpPr>
        <xdr:cNvPr id="237" name="直線コネクタ 236"/>
        <xdr:cNvCxnSpPr/>
      </xdr:nvCxnSpPr>
      <xdr:spPr>
        <a:xfrm>
          <a:off x="10388600" y="11060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43714</xdr:rowOff>
    </xdr:from>
    <xdr:ext cx="690189" cy="259045"/>
    <xdr:sp macro="" textlink="">
      <xdr:nvSpPr>
        <xdr:cNvPr id="238" name="【橋りょう・トンネル】&#10;一人当たり有形固定資産（償却資産）額最大値テキスト"/>
        <xdr:cNvSpPr txBox="1"/>
      </xdr:nvSpPr>
      <xdr:spPr>
        <a:xfrm>
          <a:off x="10515600" y="93020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97037</xdr:rowOff>
    </xdr:from>
    <xdr:to>
      <xdr:col>55</xdr:col>
      <xdr:colOff>88900</xdr:colOff>
      <xdr:row>55</xdr:row>
      <xdr:rowOff>97037</xdr:rowOff>
    </xdr:to>
    <xdr:cxnSp macro="">
      <xdr:nvCxnSpPr>
        <xdr:cNvPr id="239" name="直線コネクタ 238"/>
        <xdr:cNvCxnSpPr/>
      </xdr:nvCxnSpPr>
      <xdr:spPr>
        <a:xfrm>
          <a:off x="10388600" y="952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69218</xdr:rowOff>
    </xdr:from>
    <xdr:ext cx="599010" cy="259045"/>
    <xdr:sp macro="" textlink="">
      <xdr:nvSpPr>
        <xdr:cNvPr id="240" name="【橋りょう・トンネル】&#10;一人当たり有形固定資産（償却資産）額平均値テキスト"/>
        <xdr:cNvSpPr txBox="1"/>
      </xdr:nvSpPr>
      <xdr:spPr>
        <a:xfrm>
          <a:off x="10515600" y="105276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90791</xdr:rowOff>
    </xdr:from>
    <xdr:to>
      <xdr:col>55</xdr:col>
      <xdr:colOff>50800</xdr:colOff>
      <xdr:row>62</xdr:row>
      <xdr:rowOff>20941</xdr:rowOff>
    </xdr:to>
    <xdr:sp macro="" textlink="">
      <xdr:nvSpPr>
        <xdr:cNvPr id="241" name="フローチャート: 判断 240"/>
        <xdr:cNvSpPr/>
      </xdr:nvSpPr>
      <xdr:spPr>
        <a:xfrm>
          <a:off x="10426700" y="1054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141258</xdr:rowOff>
    </xdr:from>
    <xdr:to>
      <xdr:col>50</xdr:col>
      <xdr:colOff>165100</xdr:colOff>
      <xdr:row>62</xdr:row>
      <xdr:rowOff>71408</xdr:rowOff>
    </xdr:to>
    <xdr:sp macro="" textlink="">
      <xdr:nvSpPr>
        <xdr:cNvPr id="242" name="フローチャート: 判断 241"/>
        <xdr:cNvSpPr/>
      </xdr:nvSpPr>
      <xdr:spPr>
        <a:xfrm>
          <a:off x="9588500" y="105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45077</xdr:rowOff>
    </xdr:from>
    <xdr:to>
      <xdr:col>46</xdr:col>
      <xdr:colOff>38100</xdr:colOff>
      <xdr:row>62</xdr:row>
      <xdr:rowOff>146677</xdr:rowOff>
    </xdr:to>
    <xdr:sp macro="" textlink="">
      <xdr:nvSpPr>
        <xdr:cNvPr id="243" name="フローチャート: 判断 242"/>
        <xdr:cNvSpPr/>
      </xdr:nvSpPr>
      <xdr:spPr>
        <a:xfrm>
          <a:off x="8699500" y="1067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38561</xdr:rowOff>
    </xdr:from>
    <xdr:to>
      <xdr:col>41</xdr:col>
      <xdr:colOff>101600</xdr:colOff>
      <xdr:row>62</xdr:row>
      <xdr:rowOff>140161</xdr:rowOff>
    </xdr:to>
    <xdr:sp macro="" textlink="">
      <xdr:nvSpPr>
        <xdr:cNvPr id="244" name="フローチャート: 判断 243"/>
        <xdr:cNvSpPr/>
      </xdr:nvSpPr>
      <xdr:spPr>
        <a:xfrm>
          <a:off x="7810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300</xdr:rowOff>
    </xdr:from>
    <xdr:to>
      <xdr:col>36</xdr:col>
      <xdr:colOff>165100</xdr:colOff>
      <xdr:row>62</xdr:row>
      <xdr:rowOff>101900</xdr:rowOff>
    </xdr:to>
    <xdr:sp macro="" textlink="">
      <xdr:nvSpPr>
        <xdr:cNvPr id="245" name="フローチャート: 判断 244"/>
        <xdr:cNvSpPr/>
      </xdr:nvSpPr>
      <xdr:spPr>
        <a:xfrm>
          <a:off x="6921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89569</xdr:rowOff>
    </xdr:from>
    <xdr:to>
      <xdr:col>55</xdr:col>
      <xdr:colOff>50800</xdr:colOff>
      <xdr:row>62</xdr:row>
      <xdr:rowOff>19719</xdr:rowOff>
    </xdr:to>
    <xdr:sp macro="" textlink="">
      <xdr:nvSpPr>
        <xdr:cNvPr id="251" name="楕円 250"/>
        <xdr:cNvSpPr/>
      </xdr:nvSpPr>
      <xdr:spPr>
        <a:xfrm>
          <a:off x="10426700" y="105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112446</xdr:rowOff>
    </xdr:from>
    <xdr:ext cx="599010" cy="259045"/>
    <xdr:sp macro="" textlink="">
      <xdr:nvSpPr>
        <xdr:cNvPr id="252" name="【橋りょう・トンネル】&#10;一人当たり有形固定資産（償却資産）額該当値テキスト"/>
        <xdr:cNvSpPr txBox="1"/>
      </xdr:nvSpPr>
      <xdr:spPr>
        <a:xfrm>
          <a:off x="10515600" y="1039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107779</xdr:rowOff>
    </xdr:from>
    <xdr:to>
      <xdr:col>50</xdr:col>
      <xdr:colOff>165100</xdr:colOff>
      <xdr:row>62</xdr:row>
      <xdr:rowOff>37929</xdr:rowOff>
    </xdr:to>
    <xdr:sp macro="" textlink="">
      <xdr:nvSpPr>
        <xdr:cNvPr id="253" name="楕円 252"/>
        <xdr:cNvSpPr/>
      </xdr:nvSpPr>
      <xdr:spPr>
        <a:xfrm>
          <a:off x="9588500" y="105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140369</xdr:rowOff>
    </xdr:from>
    <xdr:to>
      <xdr:col>55</xdr:col>
      <xdr:colOff>0</xdr:colOff>
      <xdr:row>61</xdr:row>
      <xdr:rowOff>158579</xdr:rowOff>
    </xdr:to>
    <xdr:cxnSp macro="">
      <xdr:nvCxnSpPr>
        <xdr:cNvPr id="254" name="直線コネクタ 253"/>
        <xdr:cNvCxnSpPr/>
      </xdr:nvCxnSpPr>
      <xdr:spPr>
        <a:xfrm flipV="1">
          <a:off x="9639300" y="10598819"/>
          <a:ext cx="838200" cy="1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115848</xdr:rowOff>
    </xdr:from>
    <xdr:to>
      <xdr:col>46</xdr:col>
      <xdr:colOff>38100</xdr:colOff>
      <xdr:row>62</xdr:row>
      <xdr:rowOff>45998</xdr:rowOff>
    </xdr:to>
    <xdr:sp macro="" textlink="">
      <xdr:nvSpPr>
        <xdr:cNvPr id="255" name="楕円 254"/>
        <xdr:cNvSpPr/>
      </xdr:nvSpPr>
      <xdr:spPr>
        <a:xfrm>
          <a:off x="8699500" y="105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158579</xdr:rowOff>
    </xdr:from>
    <xdr:to>
      <xdr:col>50</xdr:col>
      <xdr:colOff>114300</xdr:colOff>
      <xdr:row>61</xdr:row>
      <xdr:rowOff>166648</xdr:rowOff>
    </xdr:to>
    <xdr:cxnSp macro="">
      <xdr:nvCxnSpPr>
        <xdr:cNvPr id="256" name="直線コネクタ 255"/>
        <xdr:cNvCxnSpPr/>
      </xdr:nvCxnSpPr>
      <xdr:spPr>
        <a:xfrm flipV="1">
          <a:off x="8750300" y="10617029"/>
          <a:ext cx="8890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121979</xdr:rowOff>
    </xdr:from>
    <xdr:to>
      <xdr:col>41</xdr:col>
      <xdr:colOff>101600</xdr:colOff>
      <xdr:row>62</xdr:row>
      <xdr:rowOff>52129</xdr:rowOff>
    </xdr:to>
    <xdr:sp macro="" textlink="">
      <xdr:nvSpPr>
        <xdr:cNvPr id="257" name="楕円 256"/>
        <xdr:cNvSpPr/>
      </xdr:nvSpPr>
      <xdr:spPr>
        <a:xfrm>
          <a:off x="7810500" y="105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166648</xdr:rowOff>
    </xdr:from>
    <xdr:to>
      <xdr:col>45</xdr:col>
      <xdr:colOff>177800</xdr:colOff>
      <xdr:row>62</xdr:row>
      <xdr:rowOff>1329</xdr:rowOff>
    </xdr:to>
    <xdr:cxnSp macro="">
      <xdr:nvCxnSpPr>
        <xdr:cNvPr id="258" name="直線コネクタ 257"/>
        <xdr:cNvCxnSpPr/>
      </xdr:nvCxnSpPr>
      <xdr:spPr>
        <a:xfrm flipV="1">
          <a:off x="7861300" y="10625098"/>
          <a:ext cx="889000" cy="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130181</xdr:rowOff>
    </xdr:from>
    <xdr:to>
      <xdr:col>36</xdr:col>
      <xdr:colOff>165100</xdr:colOff>
      <xdr:row>62</xdr:row>
      <xdr:rowOff>60331</xdr:rowOff>
    </xdr:to>
    <xdr:sp macro="" textlink="">
      <xdr:nvSpPr>
        <xdr:cNvPr id="259" name="楕円 258"/>
        <xdr:cNvSpPr/>
      </xdr:nvSpPr>
      <xdr:spPr>
        <a:xfrm>
          <a:off x="6921500" y="1058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1329</xdr:rowOff>
    </xdr:from>
    <xdr:to>
      <xdr:col>41</xdr:col>
      <xdr:colOff>50800</xdr:colOff>
      <xdr:row>62</xdr:row>
      <xdr:rowOff>9531</xdr:rowOff>
    </xdr:to>
    <xdr:cxnSp macro="">
      <xdr:nvCxnSpPr>
        <xdr:cNvPr id="260" name="直線コネクタ 259"/>
        <xdr:cNvCxnSpPr/>
      </xdr:nvCxnSpPr>
      <xdr:spPr>
        <a:xfrm flipV="1">
          <a:off x="6972300" y="10631229"/>
          <a:ext cx="889000" cy="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62535</xdr:rowOff>
    </xdr:from>
    <xdr:ext cx="599010" cy="259045"/>
    <xdr:sp macro="" textlink="">
      <xdr:nvSpPr>
        <xdr:cNvPr id="261" name="n_1aveValue【橋りょう・トンネル】&#10;一人当たり有形固定資産（償却資産）額"/>
        <xdr:cNvSpPr txBox="1"/>
      </xdr:nvSpPr>
      <xdr:spPr>
        <a:xfrm>
          <a:off x="9327095" y="1069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137804</xdr:rowOff>
    </xdr:from>
    <xdr:ext cx="599010" cy="259045"/>
    <xdr:sp macro="" textlink="">
      <xdr:nvSpPr>
        <xdr:cNvPr id="262" name="n_2aveValue【橋りょう・トンネル】&#10;一人当たり有形固定資産（償却資産）額"/>
        <xdr:cNvSpPr txBox="1"/>
      </xdr:nvSpPr>
      <xdr:spPr>
        <a:xfrm>
          <a:off x="8450795" y="1076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131288</xdr:rowOff>
    </xdr:from>
    <xdr:ext cx="599010" cy="259045"/>
    <xdr:sp macro="" textlink="">
      <xdr:nvSpPr>
        <xdr:cNvPr id="263" name="n_3aveValue【橋りょう・トンネル】&#10;一人当たり有形固定資産（償却資産）額"/>
        <xdr:cNvSpPr txBox="1"/>
      </xdr:nvSpPr>
      <xdr:spPr>
        <a:xfrm>
          <a:off x="7561795" y="107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93027</xdr:rowOff>
    </xdr:from>
    <xdr:ext cx="599010" cy="259045"/>
    <xdr:sp macro="" textlink="">
      <xdr:nvSpPr>
        <xdr:cNvPr id="264" name="n_4aveValue【橋りょう・トンネル】&#10;一人当たり有形固定資産（償却資産）額"/>
        <xdr:cNvSpPr txBox="1"/>
      </xdr:nvSpPr>
      <xdr:spPr>
        <a:xfrm>
          <a:off x="6672795" y="107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54456</xdr:rowOff>
    </xdr:from>
    <xdr:ext cx="599010" cy="259045"/>
    <xdr:sp macro="" textlink="">
      <xdr:nvSpPr>
        <xdr:cNvPr id="265" name="n_1mainValue【橋りょう・トンネル】&#10;一人当たり有形固定資産（償却資産）額"/>
        <xdr:cNvSpPr txBox="1"/>
      </xdr:nvSpPr>
      <xdr:spPr>
        <a:xfrm>
          <a:off x="9327095" y="1034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62525</xdr:rowOff>
    </xdr:from>
    <xdr:ext cx="599010" cy="259045"/>
    <xdr:sp macro="" textlink="">
      <xdr:nvSpPr>
        <xdr:cNvPr id="266" name="n_2mainValue【橋りょう・トンネル】&#10;一人当たり有形固定資産（償却資産）額"/>
        <xdr:cNvSpPr txBox="1"/>
      </xdr:nvSpPr>
      <xdr:spPr>
        <a:xfrm>
          <a:off x="8450795" y="1034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68656</xdr:rowOff>
    </xdr:from>
    <xdr:ext cx="599010" cy="259045"/>
    <xdr:sp macro="" textlink="">
      <xdr:nvSpPr>
        <xdr:cNvPr id="267" name="n_3mainValue【橋りょう・トンネル】&#10;一人当たり有形固定資産（償却資産）額"/>
        <xdr:cNvSpPr txBox="1"/>
      </xdr:nvSpPr>
      <xdr:spPr>
        <a:xfrm>
          <a:off x="7561795" y="103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76858</xdr:rowOff>
    </xdr:from>
    <xdr:ext cx="599010" cy="259045"/>
    <xdr:sp macro="" textlink="">
      <xdr:nvSpPr>
        <xdr:cNvPr id="268" name="n_4mainValue【橋りょう・トンネル】&#10;一人当たり有形固定資産（償却資産）額"/>
        <xdr:cNvSpPr txBox="1"/>
      </xdr:nvSpPr>
      <xdr:spPr>
        <a:xfrm>
          <a:off x="6672795" y="103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80" name="直線コネクタ 27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81" name="テキスト ボックス 28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2" name="直線コネクタ 28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3" name="テキスト ボックス 28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4" name="直線コネクタ 28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5" name="テキスト ボックス 28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6" name="直線コネクタ 28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7" name="テキスト ボックス 28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19813</xdr:rowOff>
    </xdr:from>
    <xdr:to>
      <xdr:col>24</xdr:col>
      <xdr:colOff>62865</xdr:colOff>
      <xdr:row>85</xdr:row>
      <xdr:rowOff>118111</xdr:rowOff>
    </xdr:to>
    <xdr:cxnSp macro="">
      <xdr:nvCxnSpPr>
        <xdr:cNvPr id="291" name="直線コネクタ 290"/>
        <xdr:cNvCxnSpPr/>
      </xdr:nvCxnSpPr>
      <xdr:spPr>
        <a:xfrm flipV="1">
          <a:off x="4634865" y="13392913"/>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92" name="【公営住宅】&#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93" name="直線コネクタ 292"/>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137940</xdr:rowOff>
    </xdr:from>
    <xdr:ext cx="405111" cy="259045"/>
    <xdr:sp macro="" textlink="">
      <xdr:nvSpPr>
        <xdr:cNvPr id="294" name="【公営住宅】&#10;有形固定資産減価償却率最大値テキスト"/>
        <xdr:cNvSpPr txBox="1"/>
      </xdr:nvSpPr>
      <xdr:spPr>
        <a:xfrm>
          <a:off x="46736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19813</xdr:rowOff>
    </xdr:from>
    <xdr:to>
      <xdr:col>24</xdr:col>
      <xdr:colOff>152400</xdr:colOff>
      <xdr:row>78</xdr:row>
      <xdr:rowOff>19813</xdr:rowOff>
    </xdr:to>
    <xdr:cxnSp macro="">
      <xdr:nvCxnSpPr>
        <xdr:cNvPr id="295" name="直線コネクタ 294"/>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85614</xdr:rowOff>
    </xdr:from>
    <xdr:ext cx="405111" cy="259045"/>
    <xdr:sp macro="" textlink="">
      <xdr:nvSpPr>
        <xdr:cNvPr id="296" name="【公営住宅】&#10;有形固定資産減価償却率平均値テキスト"/>
        <xdr:cNvSpPr txBox="1"/>
      </xdr:nvSpPr>
      <xdr:spPr>
        <a:xfrm>
          <a:off x="4673600" y="13801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62737</xdr:rowOff>
    </xdr:from>
    <xdr:to>
      <xdr:col>24</xdr:col>
      <xdr:colOff>114300</xdr:colOff>
      <xdr:row>81</xdr:row>
      <xdr:rowOff>164337</xdr:rowOff>
    </xdr:to>
    <xdr:sp macro="" textlink="">
      <xdr:nvSpPr>
        <xdr:cNvPr id="297" name="フローチャート: 判断 296"/>
        <xdr:cNvSpPr/>
      </xdr:nvSpPr>
      <xdr:spPr>
        <a:xfrm>
          <a:off x="45847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83313</xdr:rowOff>
    </xdr:from>
    <xdr:to>
      <xdr:col>20</xdr:col>
      <xdr:colOff>38100</xdr:colOff>
      <xdr:row>81</xdr:row>
      <xdr:rowOff>13463</xdr:rowOff>
    </xdr:to>
    <xdr:sp macro="" textlink="">
      <xdr:nvSpPr>
        <xdr:cNvPr id="298" name="フローチャート: 判断 297"/>
        <xdr:cNvSpPr/>
      </xdr:nvSpPr>
      <xdr:spPr>
        <a:xfrm>
          <a:off x="37465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92456</xdr:rowOff>
    </xdr:from>
    <xdr:to>
      <xdr:col>15</xdr:col>
      <xdr:colOff>101600</xdr:colOff>
      <xdr:row>81</xdr:row>
      <xdr:rowOff>22606</xdr:rowOff>
    </xdr:to>
    <xdr:sp macro="" textlink="">
      <xdr:nvSpPr>
        <xdr:cNvPr id="299" name="フローチャート: 判断 298"/>
        <xdr:cNvSpPr/>
      </xdr:nvSpPr>
      <xdr:spPr>
        <a:xfrm>
          <a:off x="2857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33020</xdr:rowOff>
    </xdr:from>
    <xdr:to>
      <xdr:col>10</xdr:col>
      <xdr:colOff>165100</xdr:colOff>
      <xdr:row>80</xdr:row>
      <xdr:rowOff>134620</xdr:rowOff>
    </xdr:to>
    <xdr:sp macro="" textlink="">
      <xdr:nvSpPr>
        <xdr:cNvPr id="300" name="フローチャート: 判断 299"/>
        <xdr:cNvSpPr/>
      </xdr:nvSpPr>
      <xdr:spPr>
        <a:xfrm>
          <a:off x="1968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163322</xdr:rowOff>
    </xdr:from>
    <xdr:to>
      <xdr:col>6</xdr:col>
      <xdr:colOff>38100</xdr:colOff>
      <xdr:row>80</xdr:row>
      <xdr:rowOff>93472</xdr:rowOff>
    </xdr:to>
    <xdr:sp macro="" textlink="">
      <xdr:nvSpPr>
        <xdr:cNvPr id="301" name="フローチャート: 判断 300"/>
        <xdr:cNvSpPr/>
      </xdr:nvSpPr>
      <xdr:spPr>
        <a:xfrm>
          <a:off x="1079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xdr:rowOff>
    </xdr:from>
    <xdr:to>
      <xdr:col>24</xdr:col>
      <xdr:colOff>114300</xdr:colOff>
      <xdr:row>82</xdr:row>
      <xdr:rowOff>116332</xdr:rowOff>
    </xdr:to>
    <xdr:sp macro="" textlink="">
      <xdr:nvSpPr>
        <xdr:cNvPr id="307" name="楕円 306"/>
        <xdr:cNvSpPr/>
      </xdr:nvSpPr>
      <xdr:spPr>
        <a:xfrm>
          <a:off x="45847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164609</xdr:rowOff>
    </xdr:from>
    <xdr:ext cx="405111" cy="259045"/>
    <xdr:sp macro="" textlink="">
      <xdr:nvSpPr>
        <xdr:cNvPr id="308" name="【公営住宅】&#10;有形固定資産減価償却率該当値テキスト"/>
        <xdr:cNvSpPr txBox="1"/>
      </xdr:nvSpPr>
      <xdr:spPr>
        <a:xfrm>
          <a:off x="4673600" y="1405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69596</xdr:rowOff>
    </xdr:from>
    <xdr:to>
      <xdr:col>20</xdr:col>
      <xdr:colOff>38100</xdr:colOff>
      <xdr:row>80</xdr:row>
      <xdr:rowOff>171196</xdr:rowOff>
    </xdr:to>
    <xdr:sp macro="" textlink="">
      <xdr:nvSpPr>
        <xdr:cNvPr id="309" name="楕円 308"/>
        <xdr:cNvSpPr/>
      </xdr:nvSpPr>
      <xdr:spPr>
        <a:xfrm>
          <a:off x="3746500" y="137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120396</xdr:rowOff>
    </xdr:from>
    <xdr:to>
      <xdr:col>24</xdr:col>
      <xdr:colOff>63500</xdr:colOff>
      <xdr:row>82</xdr:row>
      <xdr:rowOff>65532</xdr:rowOff>
    </xdr:to>
    <xdr:cxnSp macro="">
      <xdr:nvCxnSpPr>
        <xdr:cNvPr id="310" name="直線コネクタ 309"/>
        <xdr:cNvCxnSpPr/>
      </xdr:nvCxnSpPr>
      <xdr:spPr>
        <a:xfrm>
          <a:off x="3797300" y="13836396"/>
          <a:ext cx="8382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149606</xdr:rowOff>
    </xdr:from>
    <xdr:to>
      <xdr:col>15</xdr:col>
      <xdr:colOff>101600</xdr:colOff>
      <xdr:row>80</xdr:row>
      <xdr:rowOff>79756</xdr:rowOff>
    </xdr:to>
    <xdr:sp macro="" textlink="">
      <xdr:nvSpPr>
        <xdr:cNvPr id="311" name="楕円 310"/>
        <xdr:cNvSpPr/>
      </xdr:nvSpPr>
      <xdr:spPr>
        <a:xfrm>
          <a:off x="2857500" y="136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28956</xdr:rowOff>
    </xdr:from>
    <xdr:to>
      <xdr:col>19</xdr:col>
      <xdr:colOff>177800</xdr:colOff>
      <xdr:row>80</xdr:row>
      <xdr:rowOff>120396</xdr:rowOff>
    </xdr:to>
    <xdr:cxnSp macro="">
      <xdr:nvCxnSpPr>
        <xdr:cNvPr id="312" name="直線コネクタ 311"/>
        <xdr:cNvCxnSpPr/>
      </xdr:nvCxnSpPr>
      <xdr:spPr>
        <a:xfrm>
          <a:off x="2908300" y="137449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35306</xdr:rowOff>
    </xdr:from>
    <xdr:to>
      <xdr:col>10</xdr:col>
      <xdr:colOff>165100</xdr:colOff>
      <xdr:row>79</xdr:row>
      <xdr:rowOff>136906</xdr:rowOff>
    </xdr:to>
    <xdr:sp macro="" textlink="">
      <xdr:nvSpPr>
        <xdr:cNvPr id="313" name="楕円 312"/>
        <xdr:cNvSpPr/>
      </xdr:nvSpPr>
      <xdr:spPr>
        <a:xfrm>
          <a:off x="1968500" y="135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86106</xdr:rowOff>
    </xdr:from>
    <xdr:to>
      <xdr:col>15</xdr:col>
      <xdr:colOff>50800</xdr:colOff>
      <xdr:row>80</xdr:row>
      <xdr:rowOff>28956</xdr:rowOff>
    </xdr:to>
    <xdr:cxnSp macro="">
      <xdr:nvCxnSpPr>
        <xdr:cNvPr id="314" name="直線コネクタ 313"/>
        <xdr:cNvCxnSpPr/>
      </xdr:nvCxnSpPr>
      <xdr:spPr>
        <a:xfrm>
          <a:off x="2019300" y="136306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87885</xdr:rowOff>
    </xdr:from>
    <xdr:to>
      <xdr:col>6</xdr:col>
      <xdr:colOff>38100</xdr:colOff>
      <xdr:row>79</xdr:row>
      <xdr:rowOff>18035</xdr:rowOff>
    </xdr:to>
    <xdr:sp macro="" textlink="">
      <xdr:nvSpPr>
        <xdr:cNvPr id="315" name="楕円 314"/>
        <xdr:cNvSpPr/>
      </xdr:nvSpPr>
      <xdr:spPr>
        <a:xfrm>
          <a:off x="1079500" y="134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138685</xdr:rowOff>
    </xdr:from>
    <xdr:to>
      <xdr:col>10</xdr:col>
      <xdr:colOff>114300</xdr:colOff>
      <xdr:row>79</xdr:row>
      <xdr:rowOff>86106</xdr:rowOff>
    </xdr:to>
    <xdr:cxnSp macro="">
      <xdr:nvCxnSpPr>
        <xdr:cNvPr id="316" name="直線コネクタ 315"/>
        <xdr:cNvCxnSpPr/>
      </xdr:nvCxnSpPr>
      <xdr:spPr>
        <a:xfrm>
          <a:off x="1130300" y="13511785"/>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4590</xdr:rowOff>
    </xdr:from>
    <xdr:ext cx="405111" cy="259045"/>
    <xdr:sp macro="" textlink="">
      <xdr:nvSpPr>
        <xdr:cNvPr id="317" name="n_1aveValue【公営住宅】&#10;有形固定資産減価償却率"/>
        <xdr:cNvSpPr txBox="1"/>
      </xdr:nvSpPr>
      <xdr:spPr>
        <a:xfrm>
          <a:off x="3582044" y="1389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13733</xdr:rowOff>
    </xdr:from>
    <xdr:ext cx="405111" cy="259045"/>
    <xdr:sp macro="" textlink="">
      <xdr:nvSpPr>
        <xdr:cNvPr id="318" name="n_2aveValue【公営住宅】&#10;有形固定資産減価償却率"/>
        <xdr:cNvSpPr txBox="1"/>
      </xdr:nvSpPr>
      <xdr:spPr>
        <a:xfrm>
          <a:off x="2705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125747</xdr:rowOff>
    </xdr:from>
    <xdr:ext cx="405111" cy="259045"/>
    <xdr:sp macro="" textlink="">
      <xdr:nvSpPr>
        <xdr:cNvPr id="319" name="n_3aveValue【公営住宅】&#10;有形固定資産減価償却率"/>
        <xdr:cNvSpPr txBox="1"/>
      </xdr:nvSpPr>
      <xdr:spPr>
        <a:xfrm>
          <a:off x="1816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84599</xdr:rowOff>
    </xdr:from>
    <xdr:ext cx="405111" cy="259045"/>
    <xdr:sp macro="" textlink="">
      <xdr:nvSpPr>
        <xdr:cNvPr id="320" name="n_4aveValue【公営住宅】&#10;有形固定資産減価償却率"/>
        <xdr:cNvSpPr txBox="1"/>
      </xdr:nvSpPr>
      <xdr:spPr>
        <a:xfrm>
          <a:off x="927744" y="1380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16273</xdr:rowOff>
    </xdr:from>
    <xdr:ext cx="405111" cy="259045"/>
    <xdr:sp macro="" textlink="">
      <xdr:nvSpPr>
        <xdr:cNvPr id="321" name="n_1mainValue【公営住宅】&#10;有形固定資産減価償却率"/>
        <xdr:cNvSpPr txBox="1"/>
      </xdr:nvSpPr>
      <xdr:spPr>
        <a:xfrm>
          <a:off x="3582044" y="1356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96283</xdr:rowOff>
    </xdr:from>
    <xdr:ext cx="405111" cy="259045"/>
    <xdr:sp macro="" textlink="">
      <xdr:nvSpPr>
        <xdr:cNvPr id="322" name="n_2mainValue【公営住宅】&#10;有形固定資産減価償却率"/>
        <xdr:cNvSpPr txBox="1"/>
      </xdr:nvSpPr>
      <xdr:spPr>
        <a:xfrm>
          <a:off x="27057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153433</xdr:rowOff>
    </xdr:from>
    <xdr:ext cx="405111" cy="259045"/>
    <xdr:sp macro="" textlink="">
      <xdr:nvSpPr>
        <xdr:cNvPr id="323" name="n_3mainValue【公営住宅】&#10;有形固定資産減価償却率"/>
        <xdr:cNvSpPr txBox="1"/>
      </xdr:nvSpPr>
      <xdr:spPr>
        <a:xfrm>
          <a:off x="1816744" y="1335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34562</xdr:rowOff>
    </xdr:from>
    <xdr:ext cx="405111" cy="259045"/>
    <xdr:sp macro="" textlink="">
      <xdr:nvSpPr>
        <xdr:cNvPr id="324" name="n_4mainValue【公営住宅】&#10;有形固定資産減価償却率"/>
        <xdr:cNvSpPr txBox="1"/>
      </xdr:nvSpPr>
      <xdr:spPr>
        <a:xfrm>
          <a:off x="927744" y="1323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35" name="テキスト ボックス 334"/>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97537</xdr:rowOff>
    </xdr:from>
    <xdr:to>
      <xdr:col>54</xdr:col>
      <xdr:colOff>189865</xdr:colOff>
      <xdr:row>85</xdr:row>
      <xdr:rowOff>131826</xdr:rowOff>
    </xdr:to>
    <xdr:cxnSp macro="">
      <xdr:nvCxnSpPr>
        <xdr:cNvPr id="351" name="直線コネクタ 350"/>
        <xdr:cNvCxnSpPr/>
      </xdr:nvCxnSpPr>
      <xdr:spPr>
        <a:xfrm flipV="1">
          <a:off x="10476865" y="13470637"/>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135653</xdr:rowOff>
    </xdr:from>
    <xdr:ext cx="469744" cy="259045"/>
    <xdr:sp macro="" textlink="">
      <xdr:nvSpPr>
        <xdr:cNvPr id="352" name="【公営住宅】&#10;一人当たり面積最小値テキスト"/>
        <xdr:cNvSpPr txBox="1"/>
      </xdr:nvSpPr>
      <xdr:spPr>
        <a:xfrm>
          <a:off x="10515600"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131826</xdr:rowOff>
    </xdr:from>
    <xdr:to>
      <xdr:col>55</xdr:col>
      <xdr:colOff>88900</xdr:colOff>
      <xdr:row>85</xdr:row>
      <xdr:rowOff>131826</xdr:rowOff>
    </xdr:to>
    <xdr:cxnSp macro="">
      <xdr:nvCxnSpPr>
        <xdr:cNvPr id="353" name="直線コネクタ 352"/>
        <xdr:cNvCxnSpPr/>
      </xdr:nvCxnSpPr>
      <xdr:spPr>
        <a:xfrm>
          <a:off x="10388600" y="147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44214</xdr:rowOff>
    </xdr:from>
    <xdr:ext cx="469744" cy="259045"/>
    <xdr:sp macro="" textlink="">
      <xdr:nvSpPr>
        <xdr:cNvPr id="354" name="【公営住宅】&#10;一人当たり面積最大値テキスト"/>
        <xdr:cNvSpPr txBox="1"/>
      </xdr:nvSpPr>
      <xdr:spPr>
        <a:xfrm>
          <a:off x="10515600" y="1324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97537</xdr:rowOff>
    </xdr:from>
    <xdr:to>
      <xdr:col>55</xdr:col>
      <xdr:colOff>88900</xdr:colOff>
      <xdr:row>78</xdr:row>
      <xdr:rowOff>97537</xdr:rowOff>
    </xdr:to>
    <xdr:cxnSp macro="">
      <xdr:nvCxnSpPr>
        <xdr:cNvPr id="355" name="直線コネクタ 354"/>
        <xdr:cNvCxnSpPr/>
      </xdr:nvCxnSpPr>
      <xdr:spPr>
        <a:xfrm>
          <a:off x="10388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145378</xdr:rowOff>
    </xdr:from>
    <xdr:ext cx="469744" cy="259045"/>
    <xdr:sp macro="" textlink="">
      <xdr:nvSpPr>
        <xdr:cNvPr id="356" name="【公営住宅】&#10;一人当たり面積平均値テキスト"/>
        <xdr:cNvSpPr txBox="1"/>
      </xdr:nvSpPr>
      <xdr:spPr>
        <a:xfrm>
          <a:off x="10515600" y="14032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122501</xdr:rowOff>
    </xdr:from>
    <xdr:to>
      <xdr:col>55</xdr:col>
      <xdr:colOff>50800</xdr:colOff>
      <xdr:row>83</xdr:row>
      <xdr:rowOff>52651</xdr:rowOff>
    </xdr:to>
    <xdr:sp macro="" textlink="">
      <xdr:nvSpPr>
        <xdr:cNvPr id="357" name="フローチャート: 判断 356"/>
        <xdr:cNvSpPr/>
      </xdr:nvSpPr>
      <xdr:spPr>
        <a:xfrm>
          <a:off x="10426700" y="1418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17672</xdr:rowOff>
    </xdr:from>
    <xdr:to>
      <xdr:col>50</xdr:col>
      <xdr:colOff>165100</xdr:colOff>
      <xdr:row>83</xdr:row>
      <xdr:rowOff>119272</xdr:rowOff>
    </xdr:to>
    <xdr:sp macro="" textlink="">
      <xdr:nvSpPr>
        <xdr:cNvPr id="358" name="フローチャート: 判断 357"/>
        <xdr:cNvSpPr/>
      </xdr:nvSpPr>
      <xdr:spPr>
        <a:xfrm>
          <a:off x="9588500" y="142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56860</xdr:rowOff>
    </xdr:from>
    <xdr:to>
      <xdr:col>46</xdr:col>
      <xdr:colOff>38100</xdr:colOff>
      <xdr:row>83</xdr:row>
      <xdr:rowOff>158460</xdr:rowOff>
    </xdr:to>
    <xdr:sp macro="" textlink="">
      <xdr:nvSpPr>
        <xdr:cNvPr id="359" name="フローチャート: 判断 358"/>
        <xdr:cNvSpPr/>
      </xdr:nvSpPr>
      <xdr:spPr>
        <a:xfrm>
          <a:off x="8699500" y="142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26163</xdr:rowOff>
    </xdr:from>
    <xdr:to>
      <xdr:col>41</xdr:col>
      <xdr:colOff>101600</xdr:colOff>
      <xdr:row>83</xdr:row>
      <xdr:rowOff>127763</xdr:rowOff>
    </xdr:to>
    <xdr:sp macro="" textlink="">
      <xdr:nvSpPr>
        <xdr:cNvPr id="360" name="フローチャート: 判断 359"/>
        <xdr:cNvSpPr/>
      </xdr:nvSpPr>
      <xdr:spPr>
        <a:xfrm>
          <a:off x="7810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11793</xdr:rowOff>
    </xdr:from>
    <xdr:to>
      <xdr:col>36</xdr:col>
      <xdr:colOff>165100</xdr:colOff>
      <xdr:row>83</xdr:row>
      <xdr:rowOff>113393</xdr:rowOff>
    </xdr:to>
    <xdr:sp macro="" textlink="">
      <xdr:nvSpPr>
        <xdr:cNvPr id="361" name="フローチャート: 判断 360"/>
        <xdr:cNvSpPr/>
      </xdr:nvSpPr>
      <xdr:spPr>
        <a:xfrm>
          <a:off x="6921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57513</xdr:rowOff>
    </xdr:from>
    <xdr:to>
      <xdr:col>55</xdr:col>
      <xdr:colOff>50800</xdr:colOff>
      <xdr:row>85</xdr:row>
      <xdr:rowOff>159113</xdr:rowOff>
    </xdr:to>
    <xdr:sp macro="" textlink="">
      <xdr:nvSpPr>
        <xdr:cNvPr id="367" name="楕円 366"/>
        <xdr:cNvSpPr/>
      </xdr:nvSpPr>
      <xdr:spPr>
        <a:xfrm>
          <a:off x="104267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143890</xdr:rowOff>
    </xdr:from>
    <xdr:ext cx="469744" cy="259045"/>
    <xdr:sp macro="" textlink="">
      <xdr:nvSpPr>
        <xdr:cNvPr id="368" name="【公営住宅】&#10;一人当たり面積該当値テキスト"/>
        <xdr:cNvSpPr txBox="1"/>
      </xdr:nvSpPr>
      <xdr:spPr>
        <a:xfrm>
          <a:off x="10515600" y="1454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66004</xdr:rowOff>
    </xdr:from>
    <xdr:to>
      <xdr:col>50</xdr:col>
      <xdr:colOff>165100</xdr:colOff>
      <xdr:row>85</xdr:row>
      <xdr:rowOff>167604</xdr:rowOff>
    </xdr:to>
    <xdr:sp macro="" textlink="">
      <xdr:nvSpPr>
        <xdr:cNvPr id="369" name="楕円 368"/>
        <xdr:cNvSpPr/>
      </xdr:nvSpPr>
      <xdr:spPr>
        <a:xfrm>
          <a:off x="9588500" y="1463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108313</xdr:rowOff>
    </xdr:from>
    <xdr:to>
      <xdr:col>55</xdr:col>
      <xdr:colOff>0</xdr:colOff>
      <xdr:row>85</xdr:row>
      <xdr:rowOff>116804</xdr:rowOff>
    </xdr:to>
    <xdr:cxnSp macro="">
      <xdr:nvCxnSpPr>
        <xdr:cNvPr id="370" name="直線コネクタ 369"/>
        <xdr:cNvCxnSpPr/>
      </xdr:nvCxnSpPr>
      <xdr:spPr>
        <a:xfrm flipV="1">
          <a:off x="9639300" y="14681563"/>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74495</xdr:rowOff>
    </xdr:from>
    <xdr:to>
      <xdr:col>46</xdr:col>
      <xdr:colOff>38100</xdr:colOff>
      <xdr:row>86</xdr:row>
      <xdr:rowOff>4645</xdr:rowOff>
    </xdr:to>
    <xdr:sp macro="" textlink="">
      <xdr:nvSpPr>
        <xdr:cNvPr id="371" name="楕円 370"/>
        <xdr:cNvSpPr/>
      </xdr:nvSpPr>
      <xdr:spPr>
        <a:xfrm>
          <a:off x="8699500" y="146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116804</xdr:rowOff>
    </xdr:from>
    <xdr:to>
      <xdr:col>50</xdr:col>
      <xdr:colOff>114300</xdr:colOff>
      <xdr:row>85</xdr:row>
      <xdr:rowOff>125295</xdr:rowOff>
    </xdr:to>
    <xdr:cxnSp macro="">
      <xdr:nvCxnSpPr>
        <xdr:cNvPr id="372" name="直線コネクタ 371"/>
        <xdr:cNvCxnSpPr/>
      </xdr:nvCxnSpPr>
      <xdr:spPr>
        <a:xfrm flipV="1">
          <a:off x="8750300" y="14690054"/>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81026</xdr:rowOff>
    </xdr:from>
    <xdr:to>
      <xdr:col>41</xdr:col>
      <xdr:colOff>101600</xdr:colOff>
      <xdr:row>86</xdr:row>
      <xdr:rowOff>11176</xdr:rowOff>
    </xdr:to>
    <xdr:sp macro="" textlink="">
      <xdr:nvSpPr>
        <xdr:cNvPr id="373" name="楕円 372"/>
        <xdr:cNvSpPr/>
      </xdr:nvSpPr>
      <xdr:spPr>
        <a:xfrm>
          <a:off x="7810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125295</xdr:rowOff>
    </xdr:from>
    <xdr:to>
      <xdr:col>45</xdr:col>
      <xdr:colOff>177800</xdr:colOff>
      <xdr:row>85</xdr:row>
      <xdr:rowOff>131826</xdr:rowOff>
    </xdr:to>
    <xdr:cxnSp macro="">
      <xdr:nvCxnSpPr>
        <xdr:cNvPr id="374" name="直線コネクタ 373"/>
        <xdr:cNvCxnSpPr/>
      </xdr:nvCxnSpPr>
      <xdr:spPr>
        <a:xfrm flipV="1">
          <a:off x="7861300" y="1469854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90170</xdr:rowOff>
    </xdr:from>
    <xdr:to>
      <xdr:col>36</xdr:col>
      <xdr:colOff>165100</xdr:colOff>
      <xdr:row>86</xdr:row>
      <xdr:rowOff>20320</xdr:rowOff>
    </xdr:to>
    <xdr:sp macro="" textlink="">
      <xdr:nvSpPr>
        <xdr:cNvPr id="375" name="楕円 374"/>
        <xdr:cNvSpPr/>
      </xdr:nvSpPr>
      <xdr:spPr>
        <a:xfrm>
          <a:off x="6921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131826</xdr:rowOff>
    </xdr:from>
    <xdr:to>
      <xdr:col>41</xdr:col>
      <xdr:colOff>50800</xdr:colOff>
      <xdr:row>85</xdr:row>
      <xdr:rowOff>140970</xdr:rowOff>
    </xdr:to>
    <xdr:cxnSp macro="">
      <xdr:nvCxnSpPr>
        <xdr:cNvPr id="376" name="直線コネクタ 375"/>
        <xdr:cNvCxnSpPr/>
      </xdr:nvCxnSpPr>
      <xdr:spPr>
        <a:xfrm flipV="1">
          <a:off x="6972300" y="14705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135799</xdr:rowOff>
    </xdr:from>
    <xdr:ext cx="469744" cy="259045"/>
    <xdr:sp macro="" textlink="">
      <xdr:nvSpPr>
        <xdr:cNvPr id="377" name="n_1aveValue【公営住宅】&#10;一人当たり面積"/>
        <xdr:cNvSpPr txBox="1"/>
      </xdr:nvSpPr>
      <xdr:spPr>
        <a:xfrm>
          <a:off x="9391727" y="1402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3537</xdr:rowOff>
    </xdr:from>
    <xdr:ext cx="469744" cy="259045"/>
    <xdr:sp macro="" textlink="">
      <xdr:nvSpPr>
        <xdr:cNvPr id="378" name="n_2aveValue【公営住宅】&#10;一人当たり面積"/>
        <xdr:cNvSpPr txBox="1"/>
      </xdr:nvSpPr>
      <xdr:spPr>
        <a:xfrm>
          <a:off x="8515427" y="140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144290</xdr:rowOff>
    </xdr:from>
    <xdr:ext cx="469744" cy="259045"/>
    <xdr:sp macro="" textlink="">
      <xdr:nvSpPr>
        <xdr:cNvPr id="379" name="n_3aveValue【公営住宅】&#10;一人当たり面積"/>
        <xdr:cNvSpPr txBox="1"/>
      </xdr:nvSpPr>
      <xdr:spPr>
        <a:xfrm>
          <a:off x="76264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129920</xdr:rowOff>
    </xdr:from>
    <xdr:ext cx="469744" cy="259045"/>
    <xdr:sp macro="" textlink="">
      <xdr:nvSpPr>
        <xdr:cNvPr id="380" name="n_4aveValue【公営住宅】&#10;一人当たり面積"/>
        <xdr:cNvSpPr txBox="1"/>
      </xdr:nvSpPr>
      <xdr:spPr>
        <a:xfrm>
          <a:off x="6737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158731</xdr:rowOff>
    </xdr:from>
    <xdr:ext cx="469744" cy="259045"/>
    <xdr:sp macro="" textlink="">
      <xdr:nvSpPr>
        <xdr:cNvPr id="381" name="n_1mainValue【公営住宅】&#10;一人当たり面積"/>
        <xdr:cNvSpPr txBox="1"/>
      </xdr:nvSpPr>
      <xdr:spPr>
        <a:xfrm>
          <a:off x="9391727" y="1473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167222</xdr:rowOff>
    </xdr:from>
    <xdr:ext cx="469744" cy="259045"/>
    <xdr:sp macro="" textlink="">
      <xdr:nvSpPr>
        <xdr:cNvPr id="382" name="n_2mainValue【公営住宅】&#10;一人当たり面積"/>
        <xdr:cNvSpPr txBox="1"/>
      </xdr:nvSpPr>
      <xdr:spPr>
        <a:xfrm>
          <a:off x="8515427" y="1474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2303</xdr:rowOff>
    </xdr:from>
    <xdr:ext cx="469744" cy="259045"/>
    <xdr:sp macro="" textlink="">
      <xdr:nvSpPr>
        <xdr:cNvPr id="383" name="n_3mainValue【公営住宅】&#10;一人当たり面積"/>
        <xdr:cNvSpPr txBox="1"/>
      </xdr:nvSpPr>
      <xdr:spPr>
        <a:xfrm>
          <a:off x="7626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11447</xdr:rowOff>
    </xdr:from>
    <xdr:ext cx="469744" cy="259045"/>
    <xdr:sp macro="" textlink="">
      <xdr:nvSpPr>
        <xdr:cNvPr id="384" name="n_4mainValue【公営住宅】&#10;一人当たり面積"/>
        <xdr:cNvSpPr txBox="1"/>
      </xdr:nvSpPr>
      <xdr:spPr>
        <a:xfrm>
          <a:off x="6737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1" name="正方形/長方形 4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2" name="正方形/長方形 4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3" name="正方形/長方形 4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4" name="正方形/長方形 4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5" name="正方形/長方形 4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6" name="正方形/長方形 4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7" name="正方形/長方形 4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8" name="正方形/長方形 40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7" name="正方形/長方形 4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8" name="正方形/長方形 4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9" name="正方形/長方形 4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0" name="正方形/長方形 4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1" name="正方形/長方形 4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2" name="正方形/長方形 4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3" name="正方形/長方形 4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4" name="正方形/長方形 4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5" name="テキスト ボックス 4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6" name="直線コネクタ 4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7" name="テキスト ボックス 42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8" name="直線コネクタ 42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9" name="テキスト ボックス 42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0" name="直線コネクタ 42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1" name="テキスト ボックス 43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2" name="直線コネクタ 43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3" name="テキスト ボックス 43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4" name="直線コネクタ 43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5" name="テキスト ボックス 43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6" name="直線コネクタ 43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7" name="テキスト ボックス 43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8" name="直線コネクタ 43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9" name="テキスト ボックス 43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0" name="直線コネクタ 4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1" name="テキスト ボックス 44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169817</xdr:rowOff>
    </xdr:from>
    <xdr:to>
      <xdr:col>85</xdr:col>
      <xdr:colOff>126364</xdr:colOff>
      <xdr:row>60</xdr:row>
      <xdr:rowOff>71846</xdr:rowOff>
    </xdr:to>
    <xdr:cxnSp macro="">
      <xdr:nvCxnSpPr>
        <xdr:cNvPr id="443" name="直線コネクタ 442"/>
        <xdr:cNvCxnSpPr/>
      </xdr:nvCxnSpPr>
      <xdr:spPr>
        <a:xfrm flipV="1">
          <a:off x="16318864" y="9428117"/>
          <a:ext cx="0" cy="93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75673</xdr:rowOff>
    </xdr:from>
    <xdr:ext cx="405111" cy="259045"/>
    <xdr:sp macro="" textlink="">
      <xdr:nvSpPr>
        <xdr:cNvPr id="444" name="【学校施設】&#10;有形固定資産減価償却率最小値テキスト"/>
        <xdr:cNvSpPr txBox="1"/>
      </xdr:nvSpPr>
      <xdr:spPr>
        <a:xfrm>
          <a:off x="16357600" y="1036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71846</xdr:rowOff>
    </xdr:from>
    <xdr:to>
      <xdr:col>86</xdr:col>
      <xdr:colOff>25400</xdr:colOff>
      <xdr:row>60</xdr:row>
      <xdr:rowOff>71846</xdr:rowOff>
    </xdr:to>
    <xdr:cxnSp macro="">
      <xdr:nvCxnSpPr>
        <xdr:cNvPr id="445" name="直線コネクタ 444"/>
        <xdr:cNvCxnSpPr/>
      </xdr:nvCxnSpPr>
      <xdr:spPr>
        <a:xfrm>
          <a:off x="16230600" y="1035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116494</xdr:rowOff>
    </xdr:from>
    <xdr:ext cx="405111" cy="259045"/>
    <xdr:sp macro="" textlink="">
      <xdr:nvSpPr>
        <xdr:cNvPr id="446" name="【学校施設】&#10;有形固定資産減価償却率最大値テキスト"/>
        <xdr:cNvSpPr txBox="1"/>
      </xdr:nvSpPr>
      <xdr:spPr>
        <a:xfrm>
          <a:off x="16357600" y="920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169817</xdr:rowOff>
    </xdr:from>
    <xdr:to>
      <xdr:col>86</xdr:col>
      <xdr:colOff>25400</xdr:colOff>
      <xdr:row>54</xdr:row>
      <xdr:rowOff>169817</xdr:rowOff>
    </xdr:to>
    <xdr:cxnSp macro="">
      <xdr:nvCxnSpPr>
        <xdr:cNvPr id="447" name="直線コネクタ 446"/>
        <xdr:cNvCxnSpPr/>
      </xdr:nvCxnSpPr>
      <xdr:spPr>
        <a:xfrm>
          <a:off x="16230600" y="942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167657</xdr:rowOff>
    </xdr:from>
    <xdr:ext cx="405111" cy="259045"/>
    <xdr:sp macro="" textlink="">
      <xdr:nvSpPr>
        <xdr:cNvPr id="448" name="【学校施設】&#10;有形固定資産減価償却率平均値テキスト"/>
        <xdr:cNvSpPr txBox="1"/>
      </xdr:nvSpPr>
      <xdr:spPr>
        <a:xfrm>
          <a:off x="16357600" y="994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17780</xdr:rowOff>
    </xdr:from>
    <xdr:to>
      <xdr:col>85</xdr:col>
      <xdr:colOff>177800</xdr:colOff>
      <xdr:row>58</xdr:row>
      <xdr:rowOff>119380</xdr:rowOff>
    </xdr:to>
    <xdr:sp macro="" textlink="">
      <xdr:nvSpPr>
        <xdr:cNvPr id="449" name="フローチャート: 判断 448"/>
        <xdr:cNvSpPr/>
      </xdr:nvSpPr>
      <xdr:spPr>
        <a:xfrm>
          <a:off x="162687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56969</xdr:rowOff>
    </xdr:from>
    <xdr:to>
      <xdr:col>81</xdr:col>
      <xdr:colOff>101600</xdr:colOff>
      <xdr:row>58</xdr:row>
      <xdr:rowOff>158569</xdr:rowOff>
    </xdr:to>
    <xdr:sp macro="" textlink="">
      <xdr:nvSpPr>
        <xdr:cNvPr id="450" name="フローチャート: 判断 449"/>
        <xdr:cNvSpPr/>
      </xdr:nvSpPr>
      <xdr:spPr>
        <a:xfrm>
          <a:off x="15430500" y="1000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166370</xdr:rowOff>
    </xdr:from>
    <xdr:to>
      <xdr:col>76</xdr:col>
      <xdr:colOff>165100</xdr:colOff>
      <xdr:row>58</xdr:row>
      <xdr:rowOff>96520</xdr:rowOff>
    </xdr:to>
    <xdr:sp macro="" textlink="">
      <xdr:nvSpPr>
        <xdr:cNvPr id="451" name="フローチャート: 判断 450"/>
        <xdr:cNvSpPr/>
      </xdr:nvSpPr>
      <xdr:spPr>
        <a:xfrm>
          <a:off x="14541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117384</xdr:rowOff>
    </xdr:from>
    <xdr:to>
      <xdr:col>72</xdr:col>
      <xdr:colOff>38100</xdr:colOff>
      <xdr:row>58</xdr:row>
      <xdr:rowOff>47534</xdr:rowOff>
    </xdr:to>
    <xdr:sp macro="" textlink="">
      <xdr:nvSpPr>
        <xdr:cNvPr id="452" name="フローチャート: 判断 451"/>
        <xdr:cNvSpPr/>
      </xdr:nvSpPr>
      <xdr:spPr>
        <a:xfrm>
          <a:off x="13652500" y="98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81462</xdr:rowOff>
    </xdr:from>
    <xdr:to>
      <xdr:col>67</xdr:col>
      <xdr:colOff>101600</xdr:colOff>
      <xdr:row>58</xdr:row>
      <xdr:rowOff>11612</xdr:rowOff>
    </xdr:to>
    <xdr:sp macro="" textlink="">
      <xdr:nvSpPr>
        <xdr:cNvPr id="453" name="フローチャート: 判断 452"/>
        <xdr:cNvSpPr/>
      </xdr:nvSpPr>
      <xdr:spPr>
        <a:xfrm>
          <a:off x="12763500" y="98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35741</xdr:rowOff>
    </xdr:from>
    <xdr:to>
      <xdr:col>85</xdr:col>
      <xdr:colOff>177800</xdr:colOff>
      <xdr:row>55</xdr:row>
      <xdr:rowOff>137341</xdr:rowOff>
    </xdr:to>
    <xdr:sp macro="" textlink="">
      <xdr:nvSpPr>
        <xdr:cNvPr id="459" name="楕円 458"/>
        <xdr:cNvSpPr/>
      </xdr:nvSpPr>
      <xdr:spPr>
        <a:xfrm>
          <a:off x="16268700" y="94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122118</xdr:rowOff>
    </xdr:from>
    <xdr:ext cx="405111" cy="259045"/>
    <xdr:sp macro="" textlink="">
      <xdr:nvSpPr>
        <xdr:cNvPr id="460" name="【学校施設】&#10;有形固定資産減価償却率該当値テキスト"/>
        <xdr:cNvSpPr txBox="1"/>
      </xdr:nvSpPr>
      <xdr:spPr>
        <a:xfrm>
          <a:off x="16357600" y="9380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16147</xdr:rowOff>
    </xdr:from>
    <xdr:to>
      <xdr:col>81</xdr:col>
      <xdr:colOff>101600</xdr:colOff>
      <xdr:row>55</xdr:row>
      <xdr:rowOff>117747</xdr:rowOff>
    </xdr:to>
    <xdr:sp macro="" textlink="">
      <xdr:nvSpPr>
        <xdr:cNvPr id="461" name="楕円 460"/>
        <xdr:cNvSpPr/>
      </xdr:nvSpPr>
      <xdr:spPr>
        <a:xfrm>
          <a:off x="15430500" y="944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66947</xdr:rowOff>
    </xdr:from>
    <xdr:to>
      <xdr:col>85</xdr:col>
      <xdr:colOff>127000</xdr:colOff>
      <xdr:row>55</xdr:row>
      <xdr:rowOff>86541</xdr:rowOff>
    </xdr:to>
    <xdr:cxnSp macro="">
      <xdr:nvCxnSpPr>
        <xdr:cNvPr id="462" name="直線コネクタ 461"/>
        <xdr:cNvCxnSpPr/>
      </xdr:nvCxnSpPr>
      <xdr:spPr>
        <a:xfrm>
          <a:off x="15481300" y="949669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81462</xdr:rowOff>
    </xdr:from>
    <xdr:to>
      <xdr:col>76</xdr:col>
      <xdr:colOff>165100</xdr:colOff>
      <xdr:row>56</xdr:row>
      <xdr:rowOff>11612</xdr:rowOff>
    </xdr:to>
    <xdr:sp macro="" textlink="">
      <xdr:nvSpPr>
        <xdr:cNvPr id="463" name="楕円 462"/>
        <xdr:cNvSpPr/>
      </xdr:nvSpPr>
      <xdr:spPr>
        <a:xfrm>
          <a:off x="14541500" y="951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66947</xdr:rowOff>
    </xdr:from>
    <xdr:to>
      <xdr:col>81</xdr:col>
      <xdr:colOff>50800</xdr:colOff>
      <xdr:row>55</xdr:row>
      <xdr:rowOff>132262</xdr:rowOff>
    </xdr:to>
    <xdr:cxnSp macro="">
      <xdr:nvCxnSpPr>
        <xdr:cNvPr id="464" name="直線コネクタ 463"/>
        <xdr:cNvCxnSpPr/>
      </xdr:nvCxnSpPr>
      <xdr:spPr>
        <a:xfrm flipV="1">
          <a:off x="14592300" y="949669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117384</xdr:rowOff>
    </xdr:from>
    <xdr:to>
      <xdr:col>72</xdr:col>
      <xdr:colOff>38100</xdr:colOff>
      <xdr:row>58</xdr:row>
      <xdr:rowOff>47534</xdr:rowOff>
    </xdr:to>
    <xdr:sp macro="" textlink="">
      <xdr:nvSpPr>
        <xdr:cNvPr id="465" name="楕円 464"/>
        <xdr:cNvSpPr/>
      </xdr:nvSpPr>
      <xdr:spPr>
        <a:xfrm>
          <a:off x="136525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132262</xdr:rowOff>
    </xdr:from>
    <xdr:to>
      <xdr:col>76</xdr:col>
      <xdr:colOff>114300</xdr:colOff>
      <xdr:row>57</xdr:row>
      <xdr:rowOff>168184</xdr:rowOff>
    </xdr:to>
    <xdr:cxnSp macro="">
      <xdr:nvCxnSpPr>
        <xdr:cNvPr id="466" name="直線コネクタ 465"/>
        <xdr:cNvCxnSpPr/>
      </xdr:nvCxnSpPr>
      <xdr:spPr>
        <a:xfrm flipV="1">
          <a:off x="13703300" y="9562012"/>
          <a:ext cx="889000" cy="37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94524</xdr:rowOff>
    </xdr:from>
    <xdr:to>
      <xdr:col>67</xdr:col>
      <xdr:colOff>101600</xdr:colOff>
      <xdr:row>64</xdr:row>
      <xdr:rowOff>24674</xdr:rowOff>
    </xdr:to>
    <xdr:sp macro="" textlink="">
      <xdr:nvSpPr>
        <xdr:cNvPr id="467" name="楕円 466"/>
        <xdr:cNvSpPr/>
      </xdr:nvSpPr>
      <xdr:spPr>
        <a:xfrm>
          <a:off x="127635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168184</xdr:rowOff>
    </xdr:from>
    <xdr:to>
      <xdr:col>71</xdr:col>
      <xdr:colOff>177800</xdr:colOff>
      <xdr:row>63</xdr:row>
      <xdr:rowOff>145324</xdr:rowOff>
    </xdr:to>
    <xdr:cxnSp macro="">
      <xdr:nvCxnSpPr>
        <xdr:cNvPr id="468" name="直線コネクタ 467"/>
        <xdr:cNvCxnSpPr/>
      </xdr:nvCxnSpPr>
      <xdr:spPr>
        <a:xfrm flipV="1">
          <a:off x="12814300" y="9940834"/>
          <a:ext cx="889000" cy="100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149696</xdr:rowOff>
    </xdr:from>
    <xdr:ext cx="405111" cy="259045"/>
    <xdr:sp macro="" textlink="">
      <xdr:nvSpPr>
        <xdr:cNvPr id="469" name="n_1aveValue【学校施設】&#10;有形固定資産減価償却率"/>
        <xdr:cNvSpPr txBox="1"/>
      </xdr:nvSpPr>
      <xdr:spPr>
        <a:xfrm>
          <a:off x="15266044" y="1009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87647</xdr:rowOff>
    </xdr:from>
    <xdr:ext cx="405111" cy="259045"/>
    <xdr:sp macro="" textlink="">
      <xdr:nvSpPr>
        <xdr:cNvPr id="470" name="n_2aveValue【学校施設】&#10;有形固定資産減価償却率"/>
        <xdr:cNvSpPr txBox="1"/>
      </xdr:nvSpPr>
      <xdr:spPr>
        <a:xfrm>
          <a:off x="14389744" y="1003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38661</xdr:rowOff>
    </xdr:from>
    <xdr:ext cx="405111" cy="259045"/>
    <xdr:sp macro="" textlink="">
      <xdr:nvSpPr>
        <xdr:cNvPr id="471" name="n_3aveValue【学校施設】&#10;有形固定資産減価償却率"/>
        <xdr:cNvSpPr txBox="1"/>
      </xdr:nvSpPr>
      <xdr:spPr>
        <a:xfrm>
          <a:off x="13500744" y="998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28139</xdr:rowOff>
    </xdr:from>
    <xdr:ext cx="405111" cy="259045"/>
    <xdr:sp macro="" textlink="">
      <xdr:nvSpPr>
        <xdr:cNvPr id="472" name="n_4aveValue【学校施設】&#10;有形固定資産減価償却率"/>
        <xdr:cNvSpPr txBox="1"/>
      </xdr:nvSpPr>
      <xdr:spPr>
        <a:xfrm>
          <a:off x="12611744" y="962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134274</xdr:rowOff>
    </xdr:from>
    <xdr:ext cx="405111" cy="259045"/>
    <xdr:sp macro="" textlink="">
      <xdr:nvSpPr>
        <xdr:cNvPr id="473" name="n_1mainValue【学校施設】&#10;有形固定資産減価償却率"/>
        <xdr:cNvSpPr txBox="1"/>
      </xdr:nvSpPr>
      <xdr:spPr>
        <a:xfrm>
          <a:off x="15266044" y="9221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28139</xdr:rowOff>
    </xdr:from>
    <xdr:ext cx="405111" cy="259045"/>
    <xdr:sp macro="" textlink="">
      <xdr:nvSpPr>
        <xdr:cNvPr id="474" name="n_2mainValue【学校施設】&#10;有形固定資産減価償却率"/>
        <xdr:cNvSpPr txBox="1"/>
      </xdr:nvSpPr>
      <xdr:spPr>
        <a:xfrm>
          <a:off x="14389744" y="928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64061</xdr:rowOff>
    </xdr:from>
    <xdr:ext cx="405111" cy="259045"/>
    <xdr:sp macro="" textlink="">
      <xdr:nvSpPr>
        <xdr:cNvPr id="475" name="n_3mainValue【学校施設】&#10;有形固定資産減価償却率"/>
        <xdr:cNvSpPr txBox="1"/>
      </xdr:nvSpPr>
      <xdr:spPr>
        <a:xfrm>
          <a:off x="135007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15801</xdr:rowOff>
    </xdr:from>
    <xdr:ext cx="405111" cy="259045"/>
    <xdr:sp macro="" textlink="">
      <xdr:nvSpPr>
        <xdr:cNvPr id="476" name="n_4mainValue【学校施設】&#10;有形固定資産減価償却率"/>
        <xdr:cNvSpPr txBox="1"/>
      </xdr:nvSpPr>
      <xdr:spPr>
        <a:xfrm>
          <a:off x="12611744" y="1098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5" name="テキスト ボックス 4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6" name="直線コネクタ 4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7" name="テキスト ボックス 48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8" name="直線コネクタ 48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9" name="テキスト ボックス 48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0" name="直線コネクタ 48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1" name="テキスト ボックス 49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2" name="直線コネクタ 49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3" name="テキスト ボックス 49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4" name="直線コネクタ 49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5" name="テキスト ボックス 49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6" name="直線コネクタ 49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7" name="テキスト ボックス 49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8" name="直線コネクタ 4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9" name="テキスト ボックス 4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26289</xdr:rowOff>
    </xdr:from>
    <xdr:to>
      <xdr:col>116</xdr:col>
      <xdr:colOff>62864</xdr:colOff>
      <xdr:row>62</xdr:row>
      <xdr:rowOff>149733</xdr:rowOff>
    </xdr:to>
    <xdr:cxnSp macro="">
      <xdr:nvCxnSpPr>
        <xdr:cNvPr id="501" name="直線コネクタ 500"/>
        <xdr:cNvCxnSpPr/>
      </xdr:nvCxnSpPr>
      <xdr:spPr>
        <a:xfrm flipV="1">
          <a:off x="22160864" y="9627489"/>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153560</xdr:rowOff>
    </xdr:from>
    <xdr:ext cx="469744" cy="259045"/>
    <xdr:sp macro="" textlink="">
      <xdr:nvSpPr>
        <xdr:cNvPr id="502" name="【学校施設】&#10;一人当たり面積最小値テキスト"/>
        <xdr:cNvSpPr txBox="1"/>
      </xdr:nvSpPr>
      <xdr:spPr>
        <a:xfrm>
          <a:off x="22199600" y="1078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149733</xdr:rowOff>
    </xdr:from>
    <xdr:to>
      <xdr:col>116</xdr:col>
      <xdr:colOff>152400</xdr:colOff>
      <xdr:row>62</xdr:row>
      <xdr:rowOff>149733</xdr:rowOff>
    </xdr:to>
    <xdr:cxnSp macro="">
      <xdr:nvCxnSpPr>
        <xdr:cNvPr id="503" name="直線コネクタ 502"/>
        <xdr:cNvCxnSpPr/>
      </xdr:nvCxnSpPr>
      <xdr:spPr>
        <a:xfrm>
          <a:off x="22072600" y="1077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144416</xdr:rowOff>
    </xdr:from>
    <xdr:ext cx="469744" cy="259045"/>
    <xdr:sp macro="" textlink="">
      <xdr:nvSpPr>
        <xdr:cNvPr id="504" name="【学校施設】&#10;一人当たり面積最大値テキスト"/>
        <xdr:cNvSpPr txBox="1"/>
      </xdr:nvSpPr>
      <xdr:spPr>
        <a:xfrm>
          <a:off x="22199600" y="94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26289</xdr:rowOff>
    </xdr:from>
    <xdr:to>
      <xdr:col>116</xdr:col>
      <xdr:colOff>152400</xdr:colOff>
      <xdr:row>56</xdr:row>
      <xdr:rowOff>26289</xdr:rowOff>
    </xdr:to>
    <xdr:cxnSp macro="">
      <xdr:nvCxnSpPr>
        <xdr:cNvPr id="505" name="直線コネクタ 504"/>
        <xdr:cNvCxnSpPr/>
      </xdr:nvCxnSpPr>
      <xdr:spPr>
        <a:xfrm>
          <a:off x="22072600" y="962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7256</xdr:rowOff>
    </xdr:from>
    <xdr:ext cx="469744" cy="259045"/>
    <xdr:sp macro="" textlink="">
      <xdr:nvSpPr>
        <xdr:cNvPr id="506" name="【学校施設】&#10;一人当たり面積平均値テキスト"/>
        <xdr:cNvSpPr txBox="1"/>
      </xdr:nvSpPr>
      <xdr:spPr>
        <a:xfrm>
          <a:off x="22199600" y="10294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28829</xdr:rowOff>
    </xdr:from>
    <xdr:to>
      <xdr:col>116</xdr:col>
      <xdr:colOff>114300</xdr:colOff>
      <xdr:row>60</xdr:row>
      <xdr:rowOff>130429</xdr:rowOff>
    </xdr:to>
    <xdr:sp macro="" textlink="">
      <xdr:nvSpPr>
        <xdr:cNvPr id="507" name="フローチャート: 判断 506"/>
        <xdr:cNvSpPr/>
      </xdr:nvSpPr>
      <xdr:spPr>
        <a:xfrm>
          <a:off x="22110700" y="1031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121793</xdr:rowOff>
    </xdr:from>
    <xdr:to>
      <xdr:col>112</xdr:col>
      <xdr:colOff>38100</xdr:colOff>
      <xdr:row>61</xdr:row>
      <xdr:rowOff>51943</xdr:rowOff>
    </xdr:to>
    <xdr:sp macro="" textlink="">
      <xdr:nvSpPr>
        <xdr:cNvPr id="508" name="フローチャート: 判断 507"/>
        <xdr:cNvSpPr/>
      </xdr:nvSpPr>
      <xdr:spPr>
        <a:xfrm>
          <a:off x="21272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1397</xdr:rowOff>
    </xdr:from>
    <xdr:to>
      <xdr:col>107</xdr:col>
      <xdr:colOff>101600</xdr:colOff>
      <xdr:row>61</xdr:row>
      <xdr:rowOff>102997</xdr:rowOff>
    </xdr:to>
    <xdr:sp macro="" textlink="">
      <xdr:nvSpPr>
        <xdr:cNvPr id="509" name="フローチャート: 判断 508"/>
        <xdr:cNvSpPr/>
      </xdr:nvSpPr>
      <xdr:spPr>
        <a:xfrm>
          <a:off x="20383500" y="104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32639</xdr:rowOff>
    </xdr:from>
    <xdr:to>
      <xdr:col>102</xdr:col>
      <xdr:colOff>165100</xdr:colOff>
      <xdr:row>61</xdr:row>
      <xdr:rowOff>134239</xdr:rowOff>
    </xdr:to>
    <xdr:sp macro="" textlink="">
      <xdr:nvSpPr>
        <xdr:cNvPr id="510" name="フローチャート: 判断 509"/>
        <xdr:cNvSpPr/>
      </xdr:nvSpPr>
      <xdr:spPr>
        <a:xfrm>
          <a:off x="19494500" y="1049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42545</xdr:rowOff>
    </xdr:from>
    <xdr:to>
      <xdr:col>98</xdr:col>
      <xdr:colOff>38100</xdr:colOff>
      <xdr:row>61</xdr:row>
      <xdr:rowOff>144145</xdr:rowOff>
    </xdr:to>
    <xdr:sp macro="" textlink="">
      <xdr:nvSpPr>
        <xdr:cNvPr id="511" name="フローチャート: 判断 510"/>
        <xdr:cNvSpPr/>
      </xdr:nvSpPr>
      <xdr:spPr>
        <a:xfrm>
          <a:off x="18605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71882</xdr:rowOff>
    </xdr:from>
    <xdr:to>
      <xdr:col>116</xdr:col>
      <xdr:colOff>114300</xdr:colOff>
      <xdr:row>60</xdr:row>
      <xdr:rowOff>2032</xdr:rowOff>
    </xdr:to>
    <xdr:sp macro="" textlink="">
      <xdr:nvSpPr>
        <xdr:cNvPr id="517" name="楕円 516"/>
        <xdr:cNvSpPr/>
      </xdr:nvSpPr>
      <xdr:spPr>
        <a:xfrm>
          <a:off x="22110700" y="1018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94759</xdr:rowOff>
    </xdr:from>
    <xdr:ext cx="469744" cy="259045"/>
    <xdr:sp macro="" textlink="">
      <xdr:nvSpPr>
        <xdr:cNvPr id="518" name="【学校施設】&#10;一人当たり面積該当値テキスト"/>
        <xdr:cNvSpPr txBox="1"/>
      </xdr:nvSpPr>
      <xdr:spPr>
        <a:xfrm>
          <a:off x="22199600"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12446</xdr:rowOff>
    </xdr:from>
    <xdr:to>
      <xdr:col>112</xdr:col>
      <xdr:colOff>38100</xdr:colOff>
      <xdr:row>62</xdr:row>
      <xdr:rowOff>114046</xdr:rowOff>
    </xdr:to>
    <xdr:sp macro="" textlink="">
      <xdr:nvSpPr>
        <xdr:cNvPr id="519" name="楕円 518"/>
        <xdr:cNvSpPr/>
      </xdr:nvSpPr>
      <xdr:spPr>
        <a:xfrm>
          <a:off x="21272500" y="106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122682</xdr:rowOff>
    </xdr:from>
    <xdr:to>
      <xdr:col>116</xdr:col>
      <xdr:colOff>63500</xdr:colOff>
      <xdr:row>62</xdr:row>
      <xdr:rowOff>63246</xdr:rowOff>
    </xdr:to>
    <xdr:cxnSp macro="">
      <xdr:nvCxnSpPr>
        <xdr:cNvPr id="520" name="直線コネクタ 519"/>
        <xdr:cNvCxnSpPr/>
      </xdr:nvCxnSpPr>
      <xdr:spPr>
        <a:xfrm flipV="1">
          <a:off x="21323300" y="10238232"/>
          <a:ext cx="838200" cy="45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23876</xdr:rowOff>
    </xdr:from>
    <xdr:to>
      <xdr:col>107</xdr:col>
      <xdr:colOff>101600</xdr:colOff>
      <xdr:row>62</xdr:row>
      <xdr:rowOff>125476</xdr:rowOff>
    </xdr:to>
    <xdr:sp macro="" textlink="">
      <xdr:nvSpPr>
        <xdr:cNvPr id="521" name="楕円 520"/>
        <xdr:cNvSpPr/>
      </xdr:nvSpPr>
      <xdr:spPr>
        <a:xfrm>
          <a:off x="20383500" y="106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63246</xdr:rowOff>
    </xdr:from>
    <xdr:to>
      <xdr:col>111</xdr:col>
      <xdr:colOff>177800</xdr:colOff>
      <xdr:row>62</xdr:row>
      <xdr:rowOff>74676</xdr:rowOff>
    </xdr:to>
    <xdr:cxnSp macro="">
      <xdr:nvCxnSpPr>
        <xdr:cNvPr id="522" name="直線コネクタ 521"/>
        <xdr:cNvCxnSpPr/>
      </xdr:nvCxnSpPr>
      <xdr:spPr>
        <a:xfrm flipV="1">
          <a:off x="20434300" y="1069314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25019</xdr:rowOff>
    </xdr:from>
    <xdr:to>
      <xdr:col>102</xdr:col>
      <xdr:colOff>165100</xdr:colOff>
      <xdr:row>62</xdr:row>
      <xdr:rowOff>126619</xdr:rowOff>
    </xdr:to>
    <xdr:sp macro="" textlink="">
      <xdr:nvSpPr>
        <xdr:cNvPr id="523" name="楕円 522"/>
        <xdr:cNvSpPr/>
      </xdr:nvSpPr>
      <xdr:spPr>
        <a:xfrm>
          <a:off x="19494500" y="106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74676</xdr:rowOff>
    </xdr:from>
    <xdr:to>
      <xdr:col>107</xdr:col>
      <xdr:colOff>50800</xdr:colOff>
      <xdr:row>62</xdr:row>
      <xdr:rowOff>75819</xdr:rowOff>
    </xdr:to>
    <xdr:cxnSp macro="">
      <xdr:nvCxnSpPr>
        <xdr:cNvPr id="524" name="直線コネクタ 523"/>
        <xdr:cNvCxnSpPr/>
      </xdr:nvCxnSpPr>
      <xdr:spPr>
        <a:xfrm flipV="1">
          <a:off x="19545300" y="1070457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169037</xdr:rowOff>
    </xdr:from>
    <xdr:to>
      <xdr:col>98</xdr:col>
      <xdr:colOff>38100</xdr:colOff>
      <xdr:row>64</xdr:row>
      <xdr:rowOff>99187</xdr:rowOff>
    </xdr:to>
    <xdr:sp macro="" textlink="">
      <xdr:nvSpPr>
        <xdr:cNvPr id="525" name="楕円 524"/>
        <xdr:cNvSpPr/>
      </xdr:nvSpPr>
      <xdr:spPr>
        <a:xfrm>
          <a:off x="18605500" y="1097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75819</xdr:rowOff>
    </xdr:from>
    <xdr:to>
      <xdr:col>102</xdr:col>
      <xdr:colOff>114300</xdr:colOff>
      <xdr:row>64</xdr:row>
      <xdr:rowOff>48387</xdr:rowOff>
    </xdr:to>
    <xdr:cxnSp macro="">
      <xdr:nvCxnSpPr>
        <xdr:cNvPr id="526" name="直線コネクタ 525"/>
        <xdr:cNvCxnSpPr/>
      </xdr:nvCxnSpPr>
      <xdr:spPr>
        <a:xfrm flipV="1">
          <a:off x="18656300" y="10705719"/>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68470</xdr:rowOff>
    </xdr:from>
    <xdr:ext cx="469744" cy="259045"/>
    <xdr:sp macro="" textlink="">
      <xdr:nvSpPr>
        <xdr:cNvPr id="527" name="n_1aveValue【学校施設】&#10;一人当たり面積"/>
        <xdr:cNvSpPr txBox="1"/>
      </xdr:nvSpPr>
      <xdr:spPr>
        <a:xfrm>
          <a:off x="210757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119524</xdr:rowOff>
    </xdr:from>
    <xdr:ext cx="469744" cy="259045"/>
    <xdr:sp macro="" textlink="">
      <xdr:nvSpPr>
        <xdr:cNvPr id="528" name="n_2aveValue【学校施設】&#10;一人当たり面積"/>
        <xdr:cNvSpPr txBox="1"/>
      </xdr:nvSpPr>
      <xdr:spPr>
        <a:xfrm>
          <a:off x="20199427" y="102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150766</xdr:rowOff>
    </xdr:from>
    <xdr:ext cx="469744" cy="259045"/>
    <xdr:sp macro="" textlink="">
      <xdr:nvSpPr>
        <xdr:cNvPr id="529" name="n_3aveValue【学校施設】&#10;一人当たり面積"/>
        <xdr:cNvSpPr txBox="1"/>
      </xdr:nvSpPr>
      <xdr:spPr>
        <a:xfrm>
          <a:off x="19310427" y="1026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160672</xdr:rowOff>
    </xdr:from>
    <xdr:ext cx="469744" cy="259045"/>
    <xdr:sp macro="" textlink="">
      <xdr:nvSpPr>
        <xdr:cNvPr id="530" name="n_4aveValue【学校施設】&#10;一人当たり面積"/>
        <xdr:cNvSpPr txBox="1"/>
      </xdr:nvSpPr>
      <xdr:spPr>
        <a:xfrm>
          <a:off x="18421427" y="1027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105173</xdr:rowOff>
    </xdr:from>
    <xdr:ext cx="469744" cy="259045"/>
    <xdr:sp macro="" textlink="">
      <xdr:nvSpPr>
        <xdr:cNvPr id="531" name="n_1mainValue【学校施設】&#10;一人当たり面積"/>
        <xdr:cNvSpPr txBox="1"/>
      </xdr:nvSpPr>
      <xdr:spPr>
        <a:xfrm>
          <a:off x="21075727" y="1073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116603</xdr:rowOff>
    </xdr:from>
    <xdr:ext cx="469744" cy="259045"/>
    <xdr:sp macro="" textlink="">
      <xdr:nvSpPr>
        <xdr:cNvPr id="532" name="n_2mainValue【学校施設】&#10;一人当たり面積"/>
        <xdr:cNvSpPr txBox="1"/>
      </xdr:nvSpPr>
      <xdr:spPr>
        <a:xfrm>
          <a:off x="201994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117746</xdr:rowOff>
    </xdr:from>
    <xdr:ext cx="469744" cy="259045"/>
    <xdr:sp macro="" textlink="">
      <xdr:nvSpPr>
        <xdr:cNvPr id="533" name="n_3mainValue【学校施設】&#10;一人当たり面積"/>
        <xdr:cNvSpPr txBox="1"/>
      </xdr:nvSpPr>
      <xdr:spPr>
        <a:xfrm>
          <a:off x="19310427" y="1074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90314</xdr:rowOff>
    </xdr:from>
    <xdr:ext cx="469744" cy="259045"/>
    <xdr:sp macro="" textlink="">
      <xdr:nvSpPr>
        <xdr:cNvPr id="534" name="n_4mainValue【学校施設】&#10;一人当たり面積"/>
        <xdr:cNvSpPr txBox="1"/>
      </xdr:nvSpPr>
      <xdr:spPr>
        <a:xfrm>
          <a:off x="18421427" y="1106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5" name="正方形/長方形 5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6" name="正方形/長方形 5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7" name="正方形/長方形 5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8" name="正方形/長方形 5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9" name="正方形/長方形 5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0" name="正方形/長方形 5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1" name="正方形/長方形 5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正方形/長方形 54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0" name="正方形/長方形 54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1" name="正方形/長方形 5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2" name="正方形/長方形 5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3" name="正方形/長方形 5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4" name="正方形/長方形 5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5" name="正方形/長方形 5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6" name="正方形/長方形 5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7" name="正方形/長方形 5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正方形/長方形 5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9" name="テキスト ボックス 5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0" name="直線コネクタ 5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1" name="テキスト ボックス 56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2" name="直線コネクタ 56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63" name="テキスト ボックス 56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4" name="直線コネクタ 56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5" name="テキスト ボックス 56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6" name="直線コネクタ 56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7" name="テキスト ボックス 56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8" name="直線コネクタ 56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9" name="テキスト ボックス 56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0" name="直線コネクタ 56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71" name="テキスト ボックス 57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73" name="テキスト ボックス 57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154305</xdr:rowOff>
    </xdr:from>
    <xdr:to>
      <xdr:col>85</xdr:col>
      <xdr:colOff>126364</xdr:colOff>
      <xdr:row>108</xdr:row>
      <xdr:rowOff>152400</xdr:rowOff>
    </xdr:to>
    <xdr:cxnSp macro="">
      <xdr:nvCxnSpPr>
        <xdr:cNvPr id="575" name="直線コネクタ 574"/>
        <xdr:cNvCxnSpPr/>
      </xdr:nvCxnSpPr>
      <xdr:spPr>
        <a:xfrm flipV="1">
          <a:off x="16318864" y="1729930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7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77" name="直線コネクタ 57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100982</xdr:rowOff>
    </xdr:from>
    <xdr:ext cx="405111" cy="259045"/>
    <xdr:sp macro="" textlink="">
      <xdr:nvSpPr>
        <xdr:cNvPr id="578" name="【公民館】&#10;有形固定資産減価償却率最大値テキスト"/>
        <xdr:cNvSpPr txBox="1"/>
      </xdr:nvSpPr>
      <xdr:spPr>
        <a:xfrm>
          <a:off x="16357600" y="1707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154305</xdr:rowOff>
    </xdr:from>
    <xdr:to>
      <xdr:col>86</xdr:col>
      <xdr:colOff>25400</xdr:colOff>
      <xdr:row>100</xdr:row>
      <xdr:rowOff>154305</xdr:rowOff>
    </xdr:to>
    <xdr:cxnSp macro="">
      <xdr:nvCxnSpPr>
        <xdr:cNvPr id="579" name="直線コネクタ 578"/>
        <xdr:cNvCxnSpPr/>
      </xdr:nvCxnSpPr>
      <xdr:spPr>
        <a:xfrm>
          <a:off x="16230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134002</xdr:rowOff>
    </xdr:from>
    <xdr:ext cx="405111" cy="259045"/>
    <xdr:sp macro="" textlink="">
      <xdr:nvSpPr>
        <xdr:cNvPr id="580" name="【公民館】&#10;有形固定資産減価償却率平均値テキスト"/>
        <xdr:cNvSpPr txBox="1"/>
      </xdr:nvSpPr>
      <xdr:spPr>
        <a:xfrm>
          <a:off x="16357600" y="1779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111125</xdr:rowOff>
    </xdr:from>
    <xdr:to>
      <xdr:col>85</xdr:col>
      <xdr:colOff>177800</xdr:colOff>
      <xdr:row>105</xdr:row>
      <xdr:rowOff>41275</xdr:rowOff>
    </xdr:to>
    <xdr:sp macro="" textlink="">
      <xdr:nvSpPr>
        <xdr:cNvPr id="581" name="フローチャート: 判断 580"/>
        <xdr:cNvSpPr/>
      </xdr:nvSpPr>
      <xdr:spPr>
        <a:xfrm>
          <a:off x="162687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44450</xdr:rowOff>
    </xdr:from>
    <xdr:to>
      <xdr:col>81</xdr:col>
      <xdr:colOff>101600</xdr:colOff>
      <xdr:row>105</xdr:row>
      <xdr:rowOff>146050</xdr:rowOff>
    </xdr:to>
    <xdr:sp macro="" textlink="">
      <xdr:nvSpPr>
        <xdr:cNvPr id="582" name="フローチャート: 判断 581"/>
        <xdr:cNvSpPr/>
      </xdr:nvSpPr>
      <xdr:spPr>
        <a:xfrm>
          <a:off x="1543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583" name="フローチャート: 判断 582"/>
        <xdr:cNvSpPr/>
      </xdr:nvSpPr>
      <xdr:spPr>
        <a:xfrm>
          <a:off x="14541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158750</xdr:rowOff>
    </xdr:from>
    <xdr:to>
      <xdr:col>72</xdr:col>
      <xdr:colOff>38100</xdr:colOff>
      <xdr:row>105</xdr:row>
      <xdr:rowOff>88900</xdr:rowOff>
    </xdr:to>
    <xdr:sp macro="" textlink="">
      <xdr:nvSpPr>
        <xdr:cNvPr id="584" name="フローチャート: 判断 583"/>
        <xdr:cNvSpPr/>
      </xdr:nvSpPr>
      <xdr:spPr>
        <a:xfrm>
          <a:off x="13652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168275</xdr:rowOff>
    </xdr:from>
    <xdr:to>
      <xdr:col>67</xdr:col>
      <xdr:colOff>101600</xdr:colOff>
      <xdr:row>105</xdr:row>
      <xdr:rowOff>98425</xdr:rowOff>
    </xdr:to>
    <xdr:sp macro="" textlink="">
      <xdr:nvSpPr>
        <xdr:cNvPr id="585" name="フローチャート: 判断 584"/>
        <xdr:cNvSpPr/>
      </xdr:nvSpPr>
      <xdr:spPr>
        <a:xfrm>
          <a:off x="12763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6" name="テキスト ボックス 5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7" name="テキスト ボックス 5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8" name="テキスト ボックス 5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9" name="テキスト ボックス 5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0" name="テキスト ボックス 5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74930</xdr:rowOff>
    </xdr:from>
    <xdr:to>
      <xdr:col>85</xdr:col>
      <xdr:colOff>177800</xdr:colOff>
      <xdr:row>108</xdr:row>
      <xdr:rowOff>5080</xdr:rowOff>
    </xdr:to>
    <xdr:sp macro="" textlink="">
      <xdr:nvSpPr>
        <xdr:cNvPr id="591" name="楕円 590"/>
        <xdr:cNvSpPr/>
      </xdr:nvSpPr>
      <xdr:spPr>
        <a:xfrm>
          <a:off x="162687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53357</xdr:rowOff>
    </xdr:from>
    <xdr:ext cx="405111" cy="259045"/>
    <xdr:sp macro="" textlink="">
      <xdr:nvSpPr>
        <xdr:cNvPr id="592" name="【公民館】&#10;有形固定資産減価償却率該当値テキスト"/>
        <xdr:cNvSpPr txBox="1"/>
      </xdr:nvSpPr>
      <xdr:spPr>
        <a:xfrm>
          <a:off x="16357600"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36830</xdr:rowOff>
    </xdr:from>
    <xdr:to>
      <xdr:col>81</xdr:col>
      <xdr:colOff>101600</xdr:colOff>
      <xdr:row>107</xdr:row>
      <xdr:rowOff>138430</xdr:rowOff>
    </xdr:to>
    <xdr:sp macro="" textlink="">
      <xdr:nvSpPr>
        <xdr:cNvPr id="593" name="楕円 592"/>
        <xdr:cNvSpPr/>
      </xdr:nvSpPr>
      <xdr:spPr>
        <a:xfrm>
          <a:off x="15430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87630</xdr:rowOff>
    </xdr:from>
    <xdr:to>
      <xdr:col>85</xdr:col>
      <xdr:colOff>127000</xdr:colOff>
      <xdr:row>107</xdr:row>
      <xdr:rowOff>125730</xdr:rowOff>
    </xdr:to>
    <xdr:cxnSp macro="">
      <xdr:nvCxnSpPr>
        <xdr:cNvPr id="594" name="直線コネクタ 593"/>
        <xdr:cNvCxnSpPr/>
      </xdr:nvCxnSpPr>
      <xdr:spPr>
        <a:xfrm>
          <a:off x="15481300" y="18432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636</xdr:rowOff>
    </xdr:from>
    <xdr:to>
      <xdr:col>76</xdr:col>
      <xdr:colOff>165100</xdr:colOff>
      <xdr:row>107</xdr:row>
      <xdr:rowOff>102236</xdr:rowOff>
    </xdr:to>
    <xdr:sp macro="" textlink="">
      <xdr:nvSpPr>
        <xdr:cNvPr id="595" name="楕円 594"/>
        <xdr:cNvSpPr/>
      </xdr:nvSpPr>
      <xdr:spPr>
        <a:xfrm>
          <a:off x="145415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51436</xdr:rowOff>
    </xdr:from>
    <xdr:to>
      <xdr:col>81</xdr:col>
      <xdr:colOff>50800</xdr:colOff>
      <xdr:row>107</xdr:row>
      <xdr:rowOff>87630</xdr:rowOff>
    </xdr:to>
    <xdr:cxnSp macro="">
      <xdr:nvCxnSpPr>
        <xdr:cNvPr id="596" name="直線コネクタ 595"/>
        <xdr:cNvCxnSpPr/>
      </xdr:nvCxnSpPr>
      <xdr:spPr>
        <a:xfrm>
          <a:off x="14592300" y="183965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597" name="楕円 596"/>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107</xdr:row>
      <xdr:rowOff>51436</xdr:rowOff>
    </xdr:to>
    <xdr:cxnSp macro="">
      <xdr:nvCxnSpPr>
        <xdr:cNvPr id="598" name="直線コネクタ 597"/>
        <xdr:cNvCxnSpPr/>
      </xdr:nvCxnSpPr>
      <xdr:spPr>
        <a:xfrm>
          <a:off x="13703300" y="183642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95886</xdr:rowOff>
    </xdr:from>
    <xdr:to>
      <xdr:col>67</xdr:col>
      <xdr:colOff>101600</xdr:colOff>
      <xdr:row>107</xdr:row>
      <xdr:rowOff>26036</xdr:rowOff>
    </xdr:to>
    <xdr:sp macro="" textlink="">
      <xdr:nvSpPr>
        <xdr:cNvPr id="599" name="楕円 598"/>
        <xdr:cNvSpPr/>
      </xdr:nvSpPr>
      <xdr:spPr>
        <a:xfrm>
          <a:off x="127635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146686</xdr:rowOff>
    </xdr:from>
    <xdr:to>
      <xdr:col>71</xdr:col>
      <xdr:colOff>177800</xdr:colOff>
      <xdr:row>107</xdr:row>
      <xdr:rowOff>19050</xdr:rowOff>
    </xdr:to>
    <xdr:cxnSp macro="">
      <xdr:nvCxnSpPr>
        <xdr:cNvPr id="600" name="直線コネクタ 599"/>
        <xdr:cNvCxnSpPr/>
      </xdr:nvCxnSpPr>
      <xdr:spPr>
        <a:xfrm>
          <a:off x="12814300" y="183203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162577</xdr:rowOff>
    </xdr:from>
    <xdr:ext cx="405111" cy="259045"/>
    <xdr:sp macro="" textlink="">
      <xdr:nvSpPr>
        <xdr:cNvPr id="601" name="n_1aveValue【公民館】&#10;有形固定資産減価償却率"/>
        <xdr:cNvSpPr txBox="1"/>
      </xdr:nvSpPr>
      <xdr:spPr>
        <a:xfrm>
          <a:off x="15266044" y="1782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130191</xdr:rowOff>
    </xdr:from>
    <xdr:ext cx="405111" cy="259045"/>
    <xdr:sp macro="" textlink="">
      <xdr:nvSpPr>
        <xdr:cNvPr id="602" name="n_2aveValue【公民館】&#10;有形固定資産減価償却率"/>
        <xdr:cNvSpPr txBox="1"/>
      </xdr:nvSpPr>
      <xdr:spPr>
        <a:xfrm>
          <a:off x="143897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105427</xdr:rowOff>
    </xdr:from>
    <xdr:ext cx="405111" cy="259045"/>
    <xdr:sp macro="" textlink="">
      <xdr:nvSpPr>
        <xdr:cNvPr id="603" name="n_3aveValue【公民館】&#10;有形固定資産減価償却率"/>
        <xdr:cNvSpPr txBox="1"/>
      </xdr:nvSpPr>
      <xdr:spPr>
        <a:xfrm>
          <a:off x="13500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114952</xdr:rowOff>
    </xdr:from>
    <xdr:ext cx="405111" cy="259045"/>
    <xdr:sp macro="" textlink="">
      <xdr:nvSpPr>
        <xdr:cNvPr id="604" name="n_4aveValue【公民館】&#10;有形固定資産減価償却率"/>
        <xdr:cNvSpPr txBox="1"/>
      </xdr:nvSpPr>
      <xdr:spPr>
        <a:xfrm>
          <a:off x="126117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129557</xdr:rowOff>
    </xdr:from>
    <xdr:ext cx="405111" cy="259045"/>
    <xdr:sp macro="" textlink="">
      <xdr:nvSpPr>
        <xdr:cNvPr id="605" name="n_1mainValue【公民館】&#10;有形固定資産減価償却率"/>
        <xdr:cNvSpPr txBox="1"/>
      </xdr:nvSpPr>
      <xdr:spPr>
        <a:xfrm>
          <a:off x="152660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93363</xdr:rowOff>
    </xdr:from>
    <xdr:ext cx="405111" cy="259045"/>
    <xdr:sp macro="" textlink="">
      <xdr:nvSpPr>
        <xdr:cNvPr id="606" name="n_2mainValue【公民館】&#10;有形固定資産減価償却率"/>
        <xdr:cNvSpPr txBox="1"/>
      </xdr:nvSpPr>
      <xdr:spPr>
        <a:xfrm>
          <a:off x="14389744"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607" name="n_3mainValue【公民館】&#10;有形固定資産減価償却率"/>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17163</xdr:rowOff>
    </xdr:from>
    <xdr:ext cx="405111" cy="259045"/>
    <xdr:sp macro="" textlink="">
      <xdr:nvSpPr>
        <xdr:cNvPr id="608" name="n_4mainValue【公民館】&#10;有形固定資産減価償却率"/>
        <xdr:cNvSpPr txBox="1"/>
      </xdr:nvSpPr>
      <xdr:spPr>
        <a:xfrm>
          <a:off x="12611744" y="1836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9" name="正方形/長方形 6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0" name="正方形/長方形 6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1" name="正方形/長方形 6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2" name="正方形/長方形 6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3" name="正方形/長方形 6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4" name="正方形/長方形 6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5" name="正方形/長方形 6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6" name="正方形/長方形 6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7" name="テキスト ボックス 6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8" name="直線コネクタ 6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9" name="直線コネクタ 61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0" name="テキスト ボックス 61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1" name="直線コネクタ 62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2" name="テキスト ボックス 62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3" name="直線コネクタ 62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4" name="テキスト ボックス 62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5" name="直線コネクタ 62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6" name="テキスト ボックス 62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7" name="直線コネクタ 62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8" name="テキスト ボックス 62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9" name="直線コネクタ 6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0" name="テキスト ボックス 6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17145</xdr:rowOff>
    </xdr:from>
    <xdr:to>
      <xdr:col>116</xdr:col>
      <xdr:colOff>62864</xdr:colOff>
      <xdr:row>108</xdr:row>
      <xdr:rowOff>140970</xdr:rowOff>
    </xdr:to>
    <xdr:cxnSp macro="">
      <xdr:nvCxnSpPr>
        <xdr:cNvPr id="632" name="直線コネクタ 631"/>
        <xdr:cNvCxnSpPr/>
      </xdr:nvCxnSpPr>
      <xdr:spPr>
        <a:xfrm flipV="1">
          <a:off x="22160864" y="1733359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144797</xdr:rowOff>
    </xdr:from>
    <xdr:ext cx="469744" cy="259045"/>
    <xdr:sp macro="" textlink="">
      <xdr:nvSpPr>
        <xdr:cNvPr id="633" name="【公民館】&#10;一人当たり面積最小値テキスト"/>
        <xdr:cNvSpPr txBox="1"/>
      </xdr:nvSpPr>
      <xdr:spPr>
        <a:xfrm>
          <a:off x="22199600"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140970</xdr:rowOff>
    </xdr:from>
    <xdr:to>
      <xdr:col>116</xdr:col>
      <xdr:colOff>152400</xdr:colOff>
      <xdr:row>108</xdr:row>
      <xdr:rowOff>140970</xdr:rowOff>
    </xdr:to>
    <xdr:cxnSp macro="">
      <xdr:nvCxnSpPr>
        <xdr:cNvPr id="634" name="直線コネクタ 633"/>
        <xdr:cNvCxnSpPr/>
      </xdr:nvCxnSpPr>
      <xdr:spPr>
        <a:xfrm>
          <a:off x="22072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135272</xdr:rowOff>
    </xdr:from>
    <xdr:ext cx="469744" cy="259045"/>
    <xdr:sp macro="" textlink="">
      <xdr:nvSpPr>
        <xdr:cNvPr id="635" name="【公民館】&#10;一人当たり面積最大値テキスト"/>
        <xdr:cNvSpPr txBox="1"/>
      </xdr:nvSpPr>
      <xdr:spPr>
        <a:xfrm>
          <a:off x="22199600" y="1710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17145</xdr:rowOff>
    </xdr:from>
    <xdr:to>
      <xdr:col>116</xdr:col>
      <xdr:colOff>152400</xdr:colOff>
      <xdr:row>101</xdr:row>
      <xdr:rowOff>17145</xdr:rowOff>
    </xdr:to>
    <xdr:cxnSp macro="">
      <xdr:nvCxnSpPr>
        <xdr:cNvPr id="636" name="直線コネクタ 635"/>
        <xdr:cNvCxnSpPr/>
      </xdr:nvCxnSpPr>
      <xdr:spPr>
        <a:xfrm>
          <a:off x="22072600" y="1733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134002</xdr:rowOff>
    </xdr:from>
    <xdr:ext cx="469744" cy="259045"/>
    <xdr:sp macro="" textlink="">
      <xdr:nvSpPr>
        <xdr:cNvPr id="637" name="【公民館】&#10;一人当たり面積平均値テキスト"/>
        <xdr:cNvSpPr txBox="1"/>
      </xdr:nvSpPr>
      <xdr:spPr>
        <a:xfrm>
          <a:off x="22199600" y="17964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111125</xdr:rowOff>
    </xdr:from>
    <xdr:to>
      <xdr:col>116</xdr:col>
      <xdr:colOff>114300</xdr:colOff>
      <xdr:row>106</xdr:row>
      <xdr:rowOff>41275</xdr:rowOff>
    </xdr:to>
    <xdr:sp macro="" textlink="">
      <xdr:nvSpPr>
        <xdr:cNvPr id="638" name="フローチャート: 判断 637"/>
        <xdr:cNvSpPr/>
      </xdr:nvSpPr>
      <xdr:spPr>
        <a:xfrm>
          <a:off x="221107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92075</xdr:rowOff>
    </xdr:from>
    <xdr:to>
      <xdr:col>112</xdr:col>
      <xdr:colOff>38100</xdr:colOff>
      <xdr:row>106</xdr:row>
      <xdr:rowOff>22225</xdr:rowOff>
    </xdr:to>
    <xdr:sp macro="" textlink="">
      <xdr:nvSpPr>
        <xdr:cNvPr id="639" name="フローチャート: 判断 638"/>
        <xdr:cNvSpPr/>
      </xdr:nvSpPr>
      <xdr:spPr>
        <a:xfrm>
          <a:off x="212725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57786</xdr:rowOff>
    </xdr:from>
    <xdr:to>
      <xdr:col>107</xdr:col>
      <xdr:colOff>101600</xdr:colOff>
      <xdr:row>105</xdr:row>
      <xdr:rowOff>159386</xdr:rowOff>
    </xdr:to>
    <xdr:sp macro="" textlink="">
      <xdr:nvSpPr>
        <xdr:cNvPr id="640" name="フローチャート: 判断 639"/>
        <xdr:cNvSpPr/>
      </xdr:nvSpPr>
      <xdr:spPr>
        <a:xfrm>
          <a:off x="20383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641" name="フローチャート: 判断 640"/>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69214</xdr:rowOff>
    </xdr:from>
    <xdr:to>
      <xdr:col>98</xdr:col>
      <xdr:colOff>38100</xdr:colOff>
      <xdr:row>105</xdr:row>
      <xdr:rowOff>170814</xdr:rowOff>
    </xdr:to>
    <xdr:sp macro="" textlink="">
      <xdr:nvSpPr>
        <xdr:cNvPr id="642" name="フローチャート: 判断 641"/>
        <xdr:cNvSpPr/>
      </xdr:nvSpPr>
      <xdr:spPr>
        <a:xfrm>
          <a:off x="18605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3" name="テキスト ボックス 6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4" name="テキスト ボックス 6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5" name="テキスト ボックス 6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6" name="テキスト ボックス 6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7" name="テキスト ボックス 6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648" name="楕円 647"/>
        <xdr:cNvSpPr/>
      </xdr:nvSpPr>
      <xdr:spPr>
        <a:xfrm>
          <a:off x="221107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108602</xdr:rowOff>
    </xdr:from>
    <xdr:ext cx="469744" cy="259045"/>
    <xdr:sp macro="" textlink="">
      <xdr:nvSpPr>
        <xdr:cNvPr id="649" name="【公民館】&#10;一人当たり面積該当値テキスト"/>
        <xdr:cNvSpPr txBox="1"/>
      </xdr:nvSpPr>
      <xdr:spPr>
        <a:xfrm>
          <a:off x="22199600" y="1828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133986</xdr:rowOff>
    </xdr:from>
    <xdr:to>
      <xdr:col>112</xdr:col>
      <xdr:colOff>38100</xdr:colOff>
      <xdr:row>107</xdr:row>
      <xdr:rowOff>64136</xdr:rowOff>
    </xdr:to>
    <xdr:sp macro="" textlink="">
      <xdr:nvSpPr>
        <xdr:cNvPr id="650" name="楕円 649"/>
        <xdr:cNvSpPr/>
      </xdr:nvSpPr>
      <xdr:spPr>
        <a:xfrm>
          <a:off x="21272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9525</xdr:rowOff>
    </xdr:from>
    <xdr:to>
      <xdr:col>116</xdr:col>
      <xdr:colOff>63500</xdr:colOff>
      <xdr:row>107</xdr:row>
      <xdr:rowOff>13336</xdr:rowOff>
    </xdr:to>
    <xdr:cxnSp macro="">
      <xdr:nvCxnSpPr>
        <xdr:cNvPr id="651" name="直線コネクタ 650"/>
        <xdr:cNvCxnSpPr/>
      </xdr:nvCxnSpPr>
      <xdr:spPr>
        <a:xfrm flipV="1">
          <a:off x="21323300" y="1835467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652" name="楕円 651"/>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13336</xdr:rowOff>
    </xdr:from>
    <xdr:to>
      <xdr:col>111</xdr:col>
      <xdr:colOff>177800</xdr:colOff>
      <xdr:row>107</xdr:row>
      <xdr:rowOff>19050</xdr:rowOff>
    </xdr:to>
    <xdr:cxnSp macro="">
      <xdr:nvCxnSpPr>
        <xdr:cNvPr id="653" name="直線コネクタ 652"/>
        <xdr:cNvCxnSpPr/>
      </xdr:nvCxnSpPr>
      <xdr:spPr>
        <a:xfrm flipV="1">
          <a:off x="20434300" y="183584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147320</xdr:rowOff>
    </xdr:from>
    <xdr:to>
      <xdr:col>102</xdr:col>
      <xdr:colOff>165100</xdr:colOff>
      <xdr:row>107</xdr:row>
      <xdr:rowOff>77470</xdr:rowOff>
    </xdr:to>
    <xdr:sp macro="" textlink="">
      <xdr:nvSpPr>
        <xdr:cNvPr id="654" name="楕円 653"/>
        <xdr:cNvSpPr/>
      </xdr:nvSpPr>
      <xdr:spPr>
        <a:xfrm>
          <a:off x="19494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26670</xdr:rowOff>
    </xdr:to>
    <xdr:cxnSp macro="">
      <xdr:nvCxnSpPr>
        <xdr:cNvPr id="655" name="直線コネクタ 654"/>
        <xdr:cNvCxnSpPr/>
      </xdr:nvCxnSpPr>
      <xdr:spPr>
        <a:xfrm flipV="1">
          <a:off x="19545300" y="18364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153036</xdr:rowOff>
    </xdr:from>
    <xdr:to>
      <xdr:col>98</xdr:col>
      <xdr:colOff>38100</xdr:colOff>
      <xdr:row>107</xdr:row>
      <xdr:rowOff>83186</xdr:rowOff>
    </xdr:to>
    <xdr:sp macro="" textlink="">
      <xdr:nvSpPr>
        <xdr:cNvPr id="656" name="楕円 655"/>
        <xdr:cNvSpPr/>
      </xdr:nvSpPr>
      <xdr:spPr>
        <a:xfrm>
          <a:off x="18605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26670</xdr:rowOff>
    </xdr:from>
    <xdr:to>
      <xdr:col>102</xdr:col>
      <xdr:colOff>114300</xdr:colOff>
      <xdr:row>107</xdr:row>
      <xdr:rowOff>32386</xdr:rowOff>
    </xdr:to>
    <xdr:cxnSp macro="">
      <xdr:nvCxnSpPr>
        <xdr:cNvPr id="657" name="直線コネクタ 656"/>
        <xdr:cNvCxnSpPr/>
      </xdr:nvCxnSpPr>
      <xdr:spPr>
        <a:xfrm flipV="1">
          <a:off x="18656300" y="183718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38752</xdr:rowOff>
    </xdr:from>
    <xdr:ext cx="469744" cy="259045"/>
    <xdr:sp macro="" textlink="">
      <xdr:nvSpPr>
        <xdr:cNvPr id="658" name="n_1aveValue【公民館】&#10;一人当たり面積"/>
        <xdr:cNvSpPr txBox="1"/>
      </xdr:nvSpPr>
      <xdr:spPr>
        <a:xfrm>
          <a:off x="21075727" y="178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4463</xdr:rowOff>
    </xdr:from>
    <xdr:ext cx="469744" cy="259045"/>
    <xdr:sp macro="" textlink="">
      <xdr:nvSpPr>
        <xdr:cNvPr id="659" name="n_2aveValue【公民館】&#10;一人当たり面積"/>
        <xdr:cNvSpPr txBox="1"/>
      </xdr:nvSpPr>
      <xdr:spPr>
        <a:xfrm>
          <a:off x="20199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660"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15891</xdr:rowOff>
    </xdr:from>
    <xdr:ext cx="469744" cy="259045"/>
    <xdr:sp macro="" textlink="">
      <xdr:nvSpPr>
        <xdr:cNvPr id="661" name="n_4aveValue【公民館】&#10;一人当たり面積"/>
        <xdr:cNvSpPr txBox="1"/>
      </xdr:nvSpPr>
      <xdr:spPr>
        <a:xfrm>
          <a:off x="18421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55263</xdr:rowOff>
    </xdr:from>
    <xdr:ext cx="469744" cy="259045"/>
    <xdr:sp macro="" textlink="">
      <xdr:nvSpPr>
        <xdr:cNvPr id="662" name="n_1mainValue【公民館】&#10;一人当たり面積"/>
        <xdr:cNvSpPr txBox="1"/>
      </xdr:nvSpPr>
      <xdr:spPr>
        <a:xfrm>
          <a:off x="210757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663" name="n_2mainValue【公民館】&#10;一人当たり面積"/>
        <xdr:cNvSpPr txBox="1"/>
      </xdr:nvSpPr>
      <xdr:spPr>
        <a:xfrm>
          <a:off x="20199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68597</xdr:rowOff>
    </xdr:from>
    <xdr:ext cx="469744" cy="259045"/>
    <xdr:sp macro="" textlink="">
      <xdr:nvSpPr>
        <xdr:cNvPr id="664" name="n_3mainValue【公民館】&#10;一人当たり面積"/>
        <xdr:cNvSpPr txBox="1"/>
      </xdr:nvSpPr>
      <xdr:spPr>
        <a:xfrm>
          <a:off x="19310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74313</xdr:rowOff>
    </xdr:from>
    <xdr:ext cx="469744" cy="259045"/>
    <xdr:sp macro="" textlink="">
      <xdr:nvSpPr>
        <xdr:cNvPr id="665" name="n_4mainValue【公民館】&#10;一人当たり面積"/>
        <xdr:cNvSpPr txBox="1"/>
      </xdr:nvSpPr>
      <xdr:spPr>
        <a:xfrm>
          <a:off x="18421427" y="1841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類似団体と比較して特に有形固定資産減価償却率が高くなっている施設は、道路及び公民館である。その他の施設については、類似団体とほぼ近い水準となっている。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道路については、緊急性や危険性、老朽化などを考慮しながら舗装改良や部分的な補修等を行い対応しているものの、数値的に高い水準となっている。財政状況等を考慮しながら計画的に対応していく。</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公民館については、老朽化対策や集約化等の対応も含め公共施設等総合管理計画及び個別施設計画に基づき対応していく。</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学校施設については、児童の減少に伴う小学校の統合により施設の集約化を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ことにより減少しており、老朽化及び耐震化対策として２校の小学校改築・改修事業を同時期に実施し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改善されている。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公営住宅については、類似団体と比較して低い水準となっており、引き続き、維持管理費用の増加に留意しながら公営住宅等長寿命化計画に基づき適切に対応していく。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17,154
17,008
326.50
14,823,925
14,383,518
378,189
6,816,553
12,134,021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38100</xdr:rowOff>
    </xdr:from>
    <xdr:to>
      <xdr:col>24</xdr:col>
      <xdr:colOff>62865</xdr:colOff>
      <xdr:row>42</xdr:row>
      <xdr:rowOff>38100</xdr:rowOff>
    </xdr:to>
    <xdr:cxnSp macro="">
      <xdr:nvCxnSpPr>
        <xdr:cNvPr id="57" name="直線コネクタ 56"/>
        <xdr:cNvCxnSpPr/>
      </xdr:nvCxnSpPr>
      <xdr:spPr>
        <a:xfrm flipV="1">
          <a:off x="4634865"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156227</xdr:rowOff>
    </xdr:from>
    <xdr:ext cx="405111" cy="259045"/>
    <xdr:sp macro="" textlink="">
      <xdr:nvSpPr>
        <xdr:cNvPr id="60" name="【図書館】&#10;有形固定資産減価償却率最大値テキスト"/>
        <xdr:cNvSpPr txBox="1"/>
      </xdr:nvSpPr>
      <xdr:spPr>
        <a:xfrm>
          <a:off x="4673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38100</xdr:rowOff>
    </xdr:from>
    <xdr:to>
      <xdr:col>24</xdr:col>
      <xdr:colOff>152400</xdr:colOff>
      <xdr:row>33</xdr:row>
      <xdr:rowOff>38100</xdr:rowOff>
    </xdr:to>
    <xdr:cxnSp macro="">
      <xdr:nvCxnSpPr>
        <xdr:cNvPr id="61" name="直線コネクタ 60"/>
        <xdr:cNvCxnSpPr/>
      </xdr:nvCxnSpPr>
      <xdr:spPr>
        <a:xfrm>
          <a:off x="4546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118762</xdr:rowOff>
    </xdr:from>
    <xdr:ext cx="405111" cy="259045"/>
    <xdr:sp macro="" textlink="">
      <xdr:nvSpPr>
        <xdr:cNvPr id="62" name="【図書館】&#10;有形固定資産減価償却率平均値テキスト"/>
        <xdr:cNvSpPr txBox="1"/>
      </xdr:nvSpPr>
      <xdr:spPr>
        <a:xfrm>
          <a:off x="4673600" y="611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103505</xdr:rowOff>
    </xdr:from>
    <xdr:to>
      <xdr:col>10</xdr:col>
      <xdr:colOff>165100</xdr:colOff>
      <xdr:row>37</xdr:row>
      <xdr:rowOff>33655</xdr:rowOff>
    </xdr:to>
    <xdr:sp macro="" textlink="">
      <xdr:nvSpPr>
        <xdr:cNvPr id="66" name="フローチャート: 判断 65"/>
        <xdr:cNvSpPr/>
      </xdr:nvSpPr>
      <xdr:spPr>
        <a:xfrm>
          <a:off x="1968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170180</xdr:rowOff>
    </xdr:from>
    <xdr:to>
      <xdr:col>6</xdr:col>
      <xdr:colOff>38100</xdr:colOff>
      <xdr:row>36</xdr:row>
      <xdr:rowOff>100330</xdr:rowOff>
    </xdr:to>
    <xdr:sp macro="" textlink="">
      <xdr:nvSpPr>
        <xdr:cNvPr id="67" name="フローチャート: 判断 66"/>
        <xdr:cNvSpPr/>
      </xdr:nvSpPr>
      <xdr:spPr>
        <a:xfrm>
          <a:off x="1079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84455</xdr:rowOff>
    </xdr:from>
    <xdr:to>
      <xdr:col>24</xdr:col>
      <xdr:colOff>114300</xdr:colOff>
      <xdr:row>41</xdr:row>
      <xdr:rowOff>14605</xdr:rowOff>
    </xdr:to>
    <xdr:sp macro="" textlink="">
      <xdr:nvSpPr>
        <xdr:cNvPr id="73" name="楕円 72"/>
        <xdr:cNvSpPr/>
      </xdr:nvSpPr>
      <xdr:spPr>
        <a:xfrm>
          <a:off x="45847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62882</xdr:rowOff>
    </xdr:from>
    <xdr:ext cx="405111" cy="259045"/>
    <xdr:sp macro="" textlink="">
      <xdr:nvSpPr>
        <xdr:cNvPr id="74" name="【図書館】&#10;有形固定資産減価償却率該当値テキスト"/>
        <xdr:cNvSpPr txBox="1"/>
      </xdr:nvSpPr>
      <xdr:spPr>
        <a:xfrm>
          <a:off x="4673600"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93980</xdr:rowOff>
    </xdr:from>
    <xdr:to>
      <xdr:col>20</xdr:col>
      <xdr:colOff>38100</xdr:colOff>
      <xdr:row>41</xdr:row>
      <xdr:rowOff>24130</xdr:rowOff>
    </xdr:to>
    <xdr:sp macro="" textlink="">
      <xdr:nvSpPr>
        <xdr:cNvPr id="75" name="楕円 74"/>
        <xdr:cNvSpPr/>
      </xdr:nvSpPr>
      <xdr:spPr>
        <a:xfrm>
          <a:off x="3746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135255</xdr:rowOff>
    </xdr:from>
    <xdr:to>
      <xdr:col>24</xdr:col>
      <xdr:colOff>63500</xdr:colOff>
      <xdr:row>40</xdr:row>
      <xdr:rowOff>144780</xdr:rowOff>
    </xdr:to>
    <xdr:cxnSp macro="">
      <xdr:nvCxnSpPr>
        <xdr:cNvPr id="76" name="直線コネクタ 75"/>
        <xdr:cNvCxnSpPr/>
      </xdr:nvCxnSpPr>
      <xdr:spPr>
        <a:xfrm flipV="1">
          <a:off x="3797300" y="699325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57785</xdr:rowOff>
    </xdr:from>
    <xdr:to>
      <xdr:col>15</xdr:col>
      <xdr:colOff>101600</xdr:colOff>
      <xdr:row>40</xdr:row>
      <xdr:rowOff>159385</xdr:rowOff>
    </xdr:to>
    <xdr:sp macro="" textlink="">
      <xdr:nvSpPr>
        <xdr:cNvPr id="77" name="楕円 76"/>
        <xdr:cNvSpPr/>
      </xdr:nvSpPr>
      <xdr:spPr>
        <a:xfrm>
          <a:off x="2857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108585</xdr:rowOff>
    </xdr:from>
    <xdr:to>
      <xdr:col>19</xdr:col>
      <xdr:colOff>177800</xdr:colOff>
      <xdr:row>40</xdr:row>
      <xdr:rowOff>144780</xdr:rowOff>
    </xdr:to>
    <xdr:cxnSp macro="">
      <xdr:nvCxnSpPr>
        <xdr:cNvPr id="78" name="直線コネクタ 77"/>
        <xdr:cNvCxnSpPr/>
      </xdr:nvCxnSpPr>
      <xdr:spPr>
        <a:xfrm>
          <a:off x="2908300" y="69665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19685</xdr:rowOff>
    </xdr:from>
    <xdr:to>
      <xdr:col>10</xdr:col>
      <xdr:colOff>165100</xdr:colOff>
      <xdr:row>40</xdr:row>
      <xdr:rowOff>121285</xdr:rowOff>
    </xdr:to>
    <xdr:sp macro="" textlink="">
      <xdr:nvSpPr>
        <xdr:cNvPr id="79" name="楕円 78"/>
        <xdr:cNvSpPr/>
      </xdr:nvSpPr>
      <xdr:spPr>
        <a:xfrm>
          <a:off x="1968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70485</xdr:rowOff>
    </xdr:from>
    <xdr:to>
      <xdr:col>15</xdr:col>
      <xdr:colOff>50800</xdr:colOff>
      <xdr:row>40</xdr:row>
      <xdr:rowOff>108585</xdr:rowOff>
    </xdr:to>
    <xdr:cxnSp macro="">
      <xdr:nvCxnSpPr>
        <xdr:cNvPr id="80" name="直線コネクタ 79"/>
        <xdr:cNvCxnSpPr/>
      </xdr:nvCxnSpPr>
      <xdr:spPr>
        <a:xfrm>
          <a:off x="2019300" y="69284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158750</xdr:rowOff>
    </xdr:from>
    <xdr:to>
      <xdr:col>6</xdr:col>
      <xdr:colOff>38100</xdr:colOff>
      <xdr:row>40</xdr:row>
      <xdr:rowOff>88900</xdr:rowOff>
    </xdr:to>
    <xdr:sp macro="" textlink="">
      <xdr:nvSpPr>
        <xdr:cNvPr id="81" name="楕円 80"/>
        <xdr:cNvSpPr/>
      </xdr:nvSpPr>
      <xdr:spPr>
        <a:xfrm>
          <a:off x="107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38100</xdr:rowOff>
    </xdr:from>
    <xdr:to>
      <xdr:col>10</xdr:col>
      <xdr:colOff>114300</xdr:colOff>
      <xdr:row>40</xdr:row>
      <xdr:rowOff>70485</xdr:rowOff>
    </xdr:to>
    <xdr:cxnSp macro="">
      <xdr:nvCxnSpPr>
        <xdr:cNvPr id="82" name="直線コネクタ 81"/>
        <xdr:cNvCxnSpPr/>
      </xdr:nvCxnSpPr>
      <xdr:spPr>
        <a:xfrm>
          <a:off x="1130300" y="68961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95902</xdr:rowOff>
    </xdr:from>
    <xdr:ext cx="405111" cy="259045"/>
    <xdr:sp macro="" textlink="">
      <xdr:nvSpPr>
        <xdr:cNvPr id="84" name="n_2aveValue【図書館】&#10;有形固定資産減価償却率"/>
        <xdr:cNvSpPr txBox="1"/>
      </xdr:nvSpPr>
      <xdr:spPr>
        <a:xfrm>
          <a:off x="2705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50182</xdr:rowOff>
    </xdr:from>
    <xdr:ext cx="405111" cy="259045"/>
    <xdr:sp macro="" textlink="">
      <xdr:nvSpPr>
        <xdr:cNvPr id="85" name="n_3aveValue【図書館】&#10;有形固定資産減価償却率"/>
        <xdr:cNvSpPr txBox="1"/>
      </xdr:nvSpPr>
      <xdr:spPr>
        <a:xfrm>
          <a:off x="1816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116857</xdr:rowOff>
    </xdr:from>
    <xdr:ext cx="405111" cy="259045"/>
    <xdr:sp macro="" textlink="">
      <xdr:nvSpPr>
        <xdr:cNvPr id="86" name="n_4aveValue【図書館】&#10;有形固定資産減価償却率"/>
        <xdr:cNvSpPr txBox="1"/>
      </xdr:nvSpPr>
      <xdr:spPr>
        <a:xfrm>
          <a:off x="927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15257</xdr:rowOff>
    </xdr:from>
    <xdr:ext cx="405111" cy="259045"/>
    <xdr:sp macro="" textlink="">
      <xdr:nvSpPr>
        <xdr:cNvPr id="87" name="n_1mainValue【図書館】&#10;有形固定資産減価償却率"/>
        <xdr:cNvSpPr txBox="1"/>
      </xdr:nvSpPr>
      <xdr:spPr>
        <a:xfrm>
          <a:off x="35820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150512</xdr:rowOff>
    </xdr:from>
    <xdr:ext cx="405111" cy="259045"/>
    <xdr:sp macro="" textlink="">
      <xdr:nvSpPr>
        <xdr:cNvPr id="88" name="n_2mainValue【図書館】&#10;有形固定資産減価償却率"/>
        <xdr:cNvSpPr txBox="1"/>
      </xdr:nvSpPr>
      <xdr:spPr>
        <a:xfrm>
          <a:off x="2705744"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112412</xdr:rowOff>
    </xdr:from>
    <xdr:ext cx="405111" cy="259045"/>
    <xdr:sp macro="" textlink="">
      <xdr:nvSpPr>
        <xdr:cNvPr id="89" name="n_3mainValue【図書館】&#10;有形固定資産減価償却率"/>
        <xdr:cNvSpPr txBox="1"/>
      </xdr:nvSpPr>
      <xdr:spPr>
        <a:xfrm>
          <a:off x="1816744" y="697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80027</xdr:rowOff>
    </xdr:from>
    <xdr:ext cx="405111" cy="259045"/>
    <xdr:sp macro="" textlink="">
      <xdr:nvSpPr>
        <xdr:cNvPr id="90" name="n_4mainValue【図書館】&#10;有形固定資産減価償却率"/>
        <xdr:cNvSpPr txBox="1"/>
      </xdr:nvSpPr>
      <xdr:spPr>
        <a:xfrm>
          <a:off x="9277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4" name="直線コネクタ 113"/>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5"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6" name="直線コネクタ 115"/>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7"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8" name="直線コネクタ 117"/>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40657</xdr:rowOff>
    </xdr:from>
    <xdr:ext cx="469744" cy="259045"/>
    <xdr:sp macro="" textlink="">
      <xdr:nvSpPr>
        <xdr:cNvPr id="119" name="【図書館】&#10;一人当たり面積平均値テキスト"/>
        <xdr:cNvSpPr txBox="1"/>
      </xdr:nvSpPr>
      <xdr:spPr>
        <a:xfrm>
          <a:off x="10515600" y="638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17780</xdr:rowOff>
    </xdr:from>
    <xdr:to>
      <xdr:col>55</xdr:col>
      <xdr:colOff>50800</xdr:colOff>
      <xdr:row>38</xdr:row>
      <xdr:rowOff>119380</xdr:rowOff>
    </xdr:to>
    <xdr:sp macro="" textlink="">
      <xdr:nvSpPr>
        <xdr:cNvPr id="120" name="フローチャート: 判断 119"/>
        <xdr:cNvSpPr/>
      </xdr:nvSpPr>
      <xdr:spPr>
        <a:xfrm>
          <a:off x="10426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143510</xdr:rowOff>
    </xdr:from>
    <xdr:to>
      <xdr:col>50</xdr:col>
      <xdr:colOff>165100</xdr:colOff>
      <xdr:row>38</xdr:row>
      <xdr:rowOff>73660</xdr:rowOff>
    </xdr:to>
    <xdr:sp macro="" textlink="">
      <xdr:nvSpPr>
        <xdr:cNvPr id="121" name="フローチャート: 判断 120"/>
        <xdr:cNvSpPr/>
      </xdr:nvSpPr>
      <xdr:spPr>
        <a:xfrm>
          <a:off x="9588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166370</xdr:rowOff>
    </xdr:from>
    <xdr:to>
      <xdr:col>46</xdr:col>
      <xdr:colOff>38100</xdr:colOff>
      <xdr:row>38</xdr:row>
      <xdr:rowOff>96520</xdr:rowOff>
    </xdr:to>
    <xdr:sp macro="" textlink="">
      <xdr:nvSpPr>
        <xdr:cNvPr id="122" name="フローチャート: 判断 121"/>
        <xdr:cNvSpPr/>
      </xdr:nvSpPr>
      <xdr:spPr>
        <a:xfrm>
          <a:off x="8699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3" name="フローチャート: 判断 122"/>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4" name="フローチャート: 判断 123"/>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120650</xdr:rowOff>
    </xdr:from>
    <xdr:to>
      <xdr:col>55</xdr:col>
      <xdr:colOff>50800</xdr:colOff>
      <xdr:row>42</xdr:row>
      <xdr:rowOff>50800</xdr:rowOff>
    </xdr:to>
    <xdr:sp macro="" textlink="">
      <xdr:nvSpPr>
        <xdr:cNvPr id="130" name="楕円 129"/>
        <xdr:cNvSpPr/>
      </xdr:nvSpPr>
      <xdr:spPr>
        <a:xfrm>
          <a:off x="104267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35577</xdr:rowOff>
    </xdr:from>
    <xdr:ext cx="469744" cy="259045"/>
    <xdr:sp macro="" textlink="">
      <xdr:nvSpPr>
        <xdr:cNvPr id="131" name="【図書館】&#10;一人当たり面積該当値テキスト"/>
        <xdr:cNvSpPr txBox="1"/>
      </xdr:nvSpPr>
      <xdr:spPr>
        <a:xfrm>
          <a:off x="10515600"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120650</xdr:rowOff>
    </xdr:from>
    <xdr:to>
      <xdr:col>50</xdr:col>
      <xdr:colOff>165100</xdr:colOff>
      <xdr:row>42</xdr:row>
      <xdr:rowOff>50800</xdr:rowOff>
    </xdr:to>
    <xdr:sp macro="" textlink="">
      <xdr:nvSpPr>
        <xdr:cNvPr id="132" name="楕円 131"/>
        <xdr:cNvSpPr/>
      </xdr:nvSpPr>
      <xdr:spPr>
        <a:xfrm>
          <a:off x="9588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0</xdr:rowOff>
    </xdr:from>
    <xdr:to>
      <xdr:col>55</xdr:col>
      <xdr:colOff>0</xdr:colOff>
      <xdr:row>42</xdr:row>
      <xdr:rowOff>0</xdr:rowOff>
    </xdr:to>
    <xdr:cxnSp macro="">
      <xdr:nvCxnSpPr>
        <xdr:cNvPr id="133" name="直線コネクタ 132"/>
        <xdr:cNvCxnSpPr/>
      </xdr:nvCxnSpPr>
      <xdr:spPr>
        <a:xfrm>
          <a:off x="9639300" y="720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120650</xdr:rowOff>
    </xdr:from>
    <xdr:to>
      <xdr:col>46</xdr:col>
      <xdr:colOff>38100</xdr:colOff>
      <xdr:row>42</xdr:row>
      <xdr:rowOff>50800</xdr:rowOff>
    </xdr:to>
    <xdr:sp macro="" textlink="">
      <xdr:nvSpPr>
        <xdr:cNvPr id="134" name="楕円 133"/>
        <xdr:cNvSpPr/>
      </xdr:nvSpPr>
      <xdr:spPr>
        <a:xfrm>
          <a:off x="8699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0</xdr:rowOff>
    </xdr:from>
    <xdr:to>
      <xdr:col>50</xdr:col>
      <xdr:colOff>114300</xdr:colOff>
      <xdr:row>42</xdr:row>
      <xdr:rowOff>0</xdr:rowOff>
    </xdr:to>
    <xdr:cxnSp macro="">
      <xdr:nvCxnSpPr>
        <xdr:cNvPr id="135" name="直線コネクタ 134"/>
        <xdr:cNvCxnSpPr/>
      </xdr:nvCxnSpPr>
      <xdr:spPr>
        <a:xfrm>
          <a:off x="8750300" y="720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120650</xdr:rowOff>
    </xdr:from>
    <xdr:to>
      <xdr:col>41</xdr:col>
      <xdr:colOff>101600</xdr:colOff>
      <xdr:row>42</xdr:row>
      <xdr:rowOff>50800</xdr:rowOff>
    </xdr:to>
    <xdr:sp macro="" textlink="">
      <xdr:nvSpPr>
        <xdr:cNvPr id="136" name="楕円 135"/>
        <xdr:cNvSpPr/>
      </xdr:nvSpPr>
      <xdr:spPr>
        <a:xfrm>
          <a:off x="7810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0</xdr:rowOff>
    </xdr:from>
    <xdr:to>
      <xdr:col>45</xdr:col>
      <xdr:colOff>177800</xdr:colOff>
      <xdr:row>42</xdr:row>
      <xdr:rowOff>0</xdr:rowOff>
    </xdr:to>
    <xdr:cxnSp macro="">
      <xdr:nvCxnSpPr>
        <xdr:cNvPr id="137" name="直線コネクタ 136"/>
        <xdr:cNvCxnSpPr/>
      </xdr:nvCxnSpPr>
      <xdr:spPr>
        <a:xfrm>
          <a:off x="7861300" y="720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128270</xdr:rowOff>
    </xdr:from>
    <xdr:to>
      <xdr:col>36</xdr:col>
      <xdr:colOff>165100</xdr:colOff>
      <xdr:row>42</xdr:row>
      <xdr:rowOff>58420</xdr:rowOff>
    </xdr:to>
    <xdr:sp macro="" textlink="">
      <xdr:nvSpPr>
        <xdr:cNvPr id="138" name="楕円 137"/>
        <xdr:cNvSpPr/>
      </xdr:nvSpPr>
      <xdr:spPr>
        <a:xfrm>
          <a:off x="6921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0</xdr:rowOff>
    </xdr:from>
    <xdr:to>
      <xdr:col>41</xdr:col>
      <xdr:colOff>50800</xdr:colOff>
      <xdr:row>42</xdr:row>
      <xdr:rowOff>7620</xdr:rowOff>
    </xdr:to>
    <xdr:cxnSp macro="">
      <xdr:nvCxnSpPr>
        <xdr:cNvPr id="139" name="直線コネクタ 138"/>
        <xdr:cNvCxnSpPr/>
      </xdr:nvCxnSpPr>
      <xdr:spPr>
        <a:xfrm flipV="1">
          <a:off x="6972300" y="7200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90187</xdr:rowOff>
    </xdr:from>
    <xdr:ext cx="469744" cy="259045"/>
    <xdr:sp macro="" textlink="">
      <xdr:nvSpPr>
        <xdr:cNvPr id="140" name="n_1aveValue【図書館】&#10;一人当たり面積"/>
        <xdr:cNvSpPr txBox="1"/>
      </xdr:nvSpPr>
      <xdr:spPr>
        <a:xfrm>
          <a:off x="93917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113047</xdr:rowOff>
    </xdr:from>
    <xdr:ext cx="469744" cy="259045"/>
    <xdr:sp macro="" textlink="">
      <xdr:nvSpPr>
        <xdr:cNvPr id="141" name="n_2aveValue【図書館】&#10;一人当たり面積"/>
        <xdr:cNvSpPr txBox="1"/>
      </xdr:nvSpPr>
      <xdr:spPr>
        <a:xfrm>
          <a:off x="8515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2"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3"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41927</xdr:rowOff>
    </xdr:from>
    <xdr:ext cx="469744" cy="259045"/>
    <xdr:sp macro="" textlink="">
      <xdr:nvSpPr>
        <xdr:cNvPr id="144" name="n_1mainValue【図書館】&#10;一人当たり面積"/>
        <xdr:cNvSpPr txBox="1"/>
      </xdr:nvSpPr>
      <xdr:spPr>
        <a:xfrm>
          <a:off x="93917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41927</xdr:rowOff>
    </xdr:from>
    <xdr:ext cx="469744" cy="259045"/>
    <xdr:sp macro="" textlink="">
      <xdr:nvSpPr>
        <xdr:cNvPr id="145" name="n_2mainValue【図書館】&#10;一人当たり面積"/>
        <xdr:cNvSpPr txBox="1"/>
      </xdr:nvSpPr>
      <xdr:spPr>
        <a:xfrm>
          <a:off x="8515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41927</xdr:rowOff>
    </xdr:from>
    <xdr:ext cx="469744" cy="259045"/>
    <xdr:sp macro="" textlink="">
      <xdr:nvSpPr>
        <xdr:cNvPr id="146" name="n_3mainValue【図書館】&#10;一人当たり面積"/>
        <xdr:cNvSpPr txBox="1"/>
      </xdr:nvSpPr>
      <xdr:spPr>
        <a:xfrm>
          <a:off x="7626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49547</xdr:rowOff>
    </xdr:from>
    <xdr:ext cx="469744" cy="259045"/>
    <xdr:sp macro="" textlink="">
      <xdr:nvSpPr>
        <xdr:cNvPr id="147" name="n_4mainValue【図書館】&#10;一人当たり面積"/>
        <xdr:cNvSpPr txBox="1"/>
      </xdr:nvSpPr>
      <xdr:spPr>
        <a:xfrm>
          <a:off x="67374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100965</xdr:rowOff>
    </xdr:from>
    <xdr:to>
      <xdr:col>24</xdr:col>
      <xdr:colOff>62865</xdr:colOff>
      <xdr:row>63</xdr:row>
      <xdr:rowOff>45720</xdr:rowOff>
    </xdr:to>
    <xdr:cxnSp macro="">
      <xdr:nvCxnSpPr>
        <xdr:cNvPr id="172" name="直線コネクタ 171"/>
        <xdr:cNvCxnSpPr/>
      </xdr:nvCxnSpPr>
      <xdr:spPr>
        <a:xfrm flipV="1">
          <a:off x="4634865" y="9702165"/>
          <a:ext cx="0" cy="1144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73" name="【体育館・プール】&#10;有形固定資産減価償却率最小値テキスト"/>
        <xdr:cNvSpPr txBox="1"/>
      </xdr:nvSpPr>
      <xdr:spPr>
        <a:xfrm>
          <a:off x="4673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74" name="直線コネクタ 173"/>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47642</xdr:rowOff>
    </xdr:from>
    <xdr:ext cx="405111" cy="259045"/>
    <xdr:sp macro="" textlink="">
      <xdr:nvSpPr>
        <xdr:cNvPr id="175" name="【体育館・プール】&#10;有形固定資産減価償却率最大値テキスト"/>
        <xdr:cNvSpPr txBox="1"/>
      </xdr:nvSpPr>
      <xdr:spPr>
        <a:xfrm>
          <a:off x="4673600" y="947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100965</xdr:rowOff>
    </xdr:from>
    <xdr:to>
      <xdr:col>24</xdr:col>
      <xdr:colOff>152400</xdr:colOff>
      <xdr:row>56</xdr:row>
      <xdr:rowOff>100965</xdr:rowOff>
    </xdr:to>
    <xdr:cxnSp macro="">
      <xdr:nvCxnSpPr>
        <xdr:cNvPr id="176" name="直線コネクタ 175"/>
        <xdr:cNvCxnSpPr/>
      </xdr:nvCxnSpPr>
      <xdr:spPr>
        <a:xfrm>
          <a:off x="4546600" y="970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177" name="【体育館・プール】&#10;有形固定資産減価償却率平均値テキスト"/>
        <xdr:cNvSpPr txBox="1"/>
      </xdr:nvSpPr>
      <xdr:spPr>
        <a:xfrm>
          <a:off x="4673600" y="1019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8" name="フローチャート: 判断 177"/>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57785</xdr:rowOff>
    </xdr:from>
    <xdr:to>
      <xdr:col>20</xdr:col>
      <xdr:colOff>38100</xdr:colOff>
      <xdr:row>60</xdr:row>
      <xdr:rowOff>159385</xdr:rowOff>
    </xdr:to>
    <xdr:sp macro="" textlink="">
      <xdr:nvSpPr>
        <xdr:cNvPr id="179" name="フローチャート: 判断 178"/>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1" name="フローチャート: 判断 180"/>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164465</xdr:rowOff>
    </xdr:from>
    <xdr:to>
      <xdr:col>24</xdr:col>
      <xdr:colOff>114300</xdr:colOff>
      <xdr:row>63</xdr:row>
      <xdr:rowOff>94615</xdr:rowOff>
    </xdr:to>
    <xdr:sp macro="" textlink="">
      <xdr:nvSpPr>
        <xdr:cNvPr id="188" name="楕円 187"/>
        <xdr:cNvSpPr/>
      </xdr:nvSpPr>
      <xdr:spPr>
        <a:xfrm>
          <a:off x="45847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79392</xdr:rowOff>
    </xdr:from>
    <xdr:ext cx="405111" cy="259045"/>
    <xdr:sp macro="" textlink="">
      <xdr:nvSpPr>
        <xdr:cNvPr id="189" name="【体育館・プール】&#10;有形固定資産減価償却率該当値テキスト"/>
        <xdr:cNvSpPr txBox="1"/>
      </xdr:nvSpPr>
      <xdr:spPr>
        <a:xfrm>
          <a:off x="4673600" y="1070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130175</xdr:rowOff>
    </xdr:from>
    <xdr:to>
      <xdr:col>20</xdr:col>
      <xdr:colOff>38100</xdr:colOff>
      <xdr:row>63</xdr:row>
      <xdr:rowOff>60325</xdr:rowOff>
    </xdr:to>
    <xdr:sp macro="" textlink="">
      <xdr:nvSpPr>
        <xdr:cNvPr id="190" name="楕円 189"/>
        <xdr:cNvSpPr/>
      </xdr:nvSpPr>
      <xdr:spPr>
        <a:xfrm>
          <a:off x="3746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9525</xdr:rowOff>
    </xdr:from>
    <xdr:to>
      <xdr:col>24</xdr:col>
      <xdr:colOff>63500</xdr:colOff>
      <xdr:row>63</xdr:row>
      <xdr:rowOff>43815</xdr:rowOff>
    </xdr:to>
    <xdr:cxnSp macro="">
      <xdr:nvCxnSpPr>
        <xdr:cNvPr id="191" name="直線コネクタ 190"/>
        <xdr:cNvCxnSpPr/>
      </xdr:nvCxnSpPr>
      <xdr:spPr>
        <a:xfrm>
          <a:off x="3797300" y="108108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97790</xdr:rowOff>
    </xdr:from>
    <xdr:to>
      <xdr:col>15</xdr:col>
      <xdr:colOff>101600</xdr:colOff>
      <xdr:row>63</xdr:row>
      <xdr:rowOff>27940</xdr:rowOff>
    </xdr:to>
    <xdr:sp macro="" textlink="">
      <xdr:nvSpPr>
        <xdr:cNvPr id="192" name="楕円 191"/>
        <xdr:cNvSpPr/>
      </xdr:nvSpPr>
      <xdr:spPr>
        <a:xfrm>
          <a:off x="2857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148590</xdr:rowOff>
    </xdr:from>
    <xdr:to>
      <xdr:col>19</xdr:col>
      <xdr:colOff>177800</xdr:colOff>
      <xdr:row>63</xdr:row>
      <xdr:rowOff>9525</xdr:rowOff>
    </xdr:to>
    <xdr:cxnSp macro="">
      <xdr:nvCxnSpPr>
        <xdr:cNvPr id="193" name="直線コネクタ 192"/>
        <xdr:cNvCxnSpPr/>
      </xdr:nvCxnSpPr>
      <xdr:spPr>
        <a:xfrm>
          <a:off x="2908300" y="107784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xdr:rowOff>
    </xdr:from>
    <xdr:to>
      <xdr:col>10</xdr:col>
      <xdr:colOff>165100</xdr:colOff>
      <xdr:row>61</xdr:row>
      <xdr:rowOff>107950</xdr:rowOff>
    </xdr:to>
    <xdr:sp macro="" textlink="">
      <xdr:nvSpPr>
        <xdr:cNvPr id="194" name="楕円 193"/>
        <xdr:cNvSpPr/>
      </xdr:nvSpPr>
      <xdr:spPr>
        <a:xfrm>
          <a:off x="196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57150</xdr:rowOff>
    </xdr:from>
    <xdr:to>
      <xdr:col>15</xdr:col>
      <xdr:colOff>50800</xdr:colOff>
      <xdr:row>62</xdr:row>
      <xdr:rowOff>148590</xdr:rowOff>
    </xdr:to>
    <xdr:cxnSp macro="">
      <xdr:nvCxnSpPr>
        <xdr:cNvPr id="195" name="直線コネクタ 194"/>
        <xdr:cNvCxnSpPr/>
      </xdr:nvCxnSpPr>
      <xdr:spPr>
        <a:xfrm>
          <a:off x="2019300" y="1051560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135890</xdr:rowOff>
    </xdr:from>
    <xdr:to>
      <xdr:col>6</xdr:col>
      <xdr:colOff>38100</xdr:colOff>
      <xdr:row>61</xdr:row>
      <xdr:rowOff>66040</xdr:rowOff>
    </xdr:to>
    <xdr:sp macro="" textlink="">
      <xdr:nvSpPr>
        <xdr:cNvPr id="196" name="楕円 195"/>
        <xdr:cNvSpPr/>
      </xdr:nvSpPr>
      <xdr:spPr>
        <a:xfrm>
          <a:off x="1079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15240</xdr:rowOff>
    </xdr:from>
    <xdr:to>
      <xdr:col>10</xdr:col>
      <xdr:colOff>114300</xdr:colOff>
      <xdr:row>61</xdr:row>
      <xdr:rowOff>57150</xdr:rowOff>
    </xdr:to>
    <xdr:cxnSp macro="">
      <xdr:nvCxnSpPr>
        <xdr:cNvPr id="197" name="直線コネクタ 196"/>
        <xdr:cNvCxnSpPr/>
      </xdr:nvCxnSpPr>
      <xdr:spPr>
        <a:xfrm>
          <a:off x="1130300" y="104736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4462</xdr:rowOff>
    </xdr:from>
    <xdr:ext cx="405111" cy="259045"/>
    <xdr:sp macro="" textlink="">
      <xdr:nvSpPr>
        <xdr:cNvPr id="198" name="n_1aveValue【体育館・プール】&#10;有形固定資産減価償却率"/>
        <xdr:cNvSpPr txBox="1"/>
      </xdr:nvSpPr>
      <xdr:spPr>
        <a:xfrm>
          <a:off x="35820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143527</xdr:rowOff>
    </xdr:from>
    <xdr:ext cx="405111" cy="259045"/>
    <xdr:sp macro="" textlink="">
      <xdr:nvSpPr>
        <xdr:cNvPr id="199" name="n_2aveValue【体育館・プール】&#10;有形固定資産減価償却率"/>
        <xdr:cNvSpPr txBox="1"/>
      </xdr:nvSpPr>
      <xdr:spPr>
        <a:xfrm>
          <a:off x="2705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0" name="n_3aveValue【体育館・プール】&#10;有形固定資産減価償却率"/>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101617</xdr:rowOff>
    </xdr:from>
    <xdr:ext cx="405111" cy="259045"/>
    <xdr:sp macro="" textlink="">
      <xdr:nvSpPr>
        <xdr:cNvPr id="201" name="n_4aveValue【体育館・プール】&#10;有形固定資産減価償却率"/>
        <xdr:cNvSpPr txBox="1"/>
      </xdr:nvSpPr>
      <xdr:spPr>
        <a:xfrm>
          <a:off x="927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51452</xdr:rowOff>
    </xdr:from>
    <xdr:ext cx="405111" cy="259045"/>
    <xdr:sp macro="" textlink="">
      <xdr:nvSpPr>
        <xdr:cNvPr id="202" name="n_1mainValue【体育館・プール】&#10;有形固定資産減価償却率"/>
        <xdr:cNvSpPr txBox="1"/>
      </xdr:nvSpPr>
      <xdr:spPr>
        <a:xfrm>
          <a:off x="3582044" y="1085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19067</xdr:rowOff>
    </xdr:from>
    <xdr:ext cx="405111" cy="259045"/>
    <xdr:sp macro="" textlink="">
      <xdr:nvSpPr>
        <xdr:cNvPr id="203" name="n_2mainValue【体育館・プール】&#10;有形固定資産減価償却率"/>
        <xdr:cNvSpPr txBox="1"/>
      </xdr:nvSpPr>
      <xdr:spPr>
        <a:xfrm>
          <a:off x="27057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99077</xdr:rowOff>
    </xdr:from>
    <xdr:ext cx="405111" cy="259045"/>
    <xdr:sp macro="" textlink="">
      <xdr:nvSpPr>
        <xdr:cNvPr id="204" name="n_3mainValue【体育館・プール】&#10;有形固定資産減価償却率"/>
        <xdr:cNvSpPr txBox="1"/>
      </xdr:nvSpPr>
      <xdr:spPr>
        <a:xfrm>
          <a:off x="1816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57167</xdr:rowOff>
    </xdr:from>
    <xdr:ext cx="405111" cy="259045"/>
    <xdr:sp macro="" textlink="">
      <xdr:nvSpPr>
        <xdr:cNvPr id="205" name="n_4mainValue【体育館・プール】&#10;有形固定資産減価償却率"/>
        <xdr:cNvSpPr txBox="1"/>
      </xdr:nvSpPr>
      <xdr:spPr>
        <a:xfrm>
          <a:off x="927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6" name="直線コネクタ 215"/>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7" name="テキスト ボックス 216"/>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8" name="直線コネクタ 21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9" name="テキスト ボックス 21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0" name="直線コネクタ 219"/>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1" name="テキスト ボックス 220"/>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4" name="直線コネクタ 223"/>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5" name="テキスト ボックス 224"/>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6" name="直線コネクタ 225"/>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7" name="テキスト ボックス 226"/>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8" name="直線コネクタ 227"/>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9" name="テキスト ボックス 228"/>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xdr:rowOff>
    </xdr:from>
    <xdr:to>
      <xdr:col>54</xdr:col>
      <xdr:colOff>189865</xdr:colOff>
      <xdr:row>64</xdr:row>
      <xdr:rowOff>2857</xdr:rowOff>
    </xdr:to>
    <xdr:cxnSp macro="">
      <xdr:nvCxnSpPr>
        <xdr:cNvPr id="233" name="直線コネクタ 232"/>
        <xdr:cNvCxnSpPr/>
      </xdr:nvCxnSpPr>
      <xdr:spPr>
        <a:xfrm flipV="1">
          <a:off x="10476865" y="96040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6684</xdr:rowOff>
    </xdr:from>
    <xdr:ext cx="469744" cy="259045"/>
    <xdr:sp macro="" textlink="">
      <xdr:nvSpPr>
        <xdr:cNvPr id="234" name="【体育館・プール】&#10;一人当たり面積最小値テキスト"/>
        <xdr:cNvSpPr txBox="1"/>
      </xdr:nvSpPr>
      <xdr:spPr>
        <a:xfrm>
          <a:off x="10515600" y="1097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2857</xdr:rowOff>
    </xdr:from>
    <xdr:to>
      <xdr:col>55</xdr:col>
      <xdr:colOff>88900</xdr:colOff>
      <xdr:row>64</xdr:row>
      <xdr:rowOff>2857</xdr:rowOff>
    </xdr:to>
    <xdr:cxnSp macro="">
      <xdr:nvCxnSpPr>
        <xdr:cNvPr id="235" name="直線コネクタ 234"/>
        <xdr:cNvCxnSpPr/>
      </xdr:nvCxnSpPr>
      <xdr:spPr>
        <a:xfrm>
          <a:off x="10388600" y="1097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120984</xdr:rowOff>
    </xdr:from>
    <xdr:ext cx="469744" cy="259045"/>
    <xdr:sp macro="" textlink="">
      <xdr:nvSpPr>
        <xdr:cNvPr id="236" name="【体育館・プール】&#10;一人当たり面積最大値テキスト"/>
        <xdr:cNvSpPr txBox="1"/>
      </xdr:nvSpPr>
      <xdr:spPr>
        <a:xfrm>
          <a:off x="10515600" y="937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xdr:rowOff>
    </xdr:from>
    <xdr:to>
      <xdr:col>55</xdr:col>
      <xdr:colOff>88900</xdr:colOff>
      <xdr:row>56</xdr:row>
      <xdr:rowOff>2857</xdr:rowOff>
    </xdr:to>
    <xdr:cxnSp macro="">
      <xdr:nvCxnSpPr>
        <xdr:cNvPr id="237" name="直線コネクタ 236"/>
        <xdr:cNvCxnSpPr/>
      </xdr:nvCxnSpPr>
      <xdr:spPr>
        <a:xfrm>
          <a:off x="10388600" y="96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117809</xdr:rowOff>
    </xdr:from>
    <xdr:ext cx="469744" cy="259045"/>
    <xdr:sp macro="" textlink="">
      <xdr:nvSpPr>
        <xdr:cNvPr id="238" name="【体育館・プール】&#10;一人当たり面積平均値テキスト"/>
        <xdr:cNvSpPr txBox="1"/>
      </xdr:nvSpPr>
      <xdr:spPr>
        <a:xfrm>
          <a:off x="10515600" y="102333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94932</xdr:rowOff>
    </xdr:from>
    <xdr:to>
      <xdr:col>55</xdr:col>
      <xdr:colOff>50800</xdr:colOff>
      <xdr:row>61</xdr:row>
      <xdr:rowOff>25082</xdr:rowOff>
    </xdr:to>
    <xdr:sp macro="" textlink="">
      <xdr:nvSpPr>
        <xdr:cNvPr id="239" name="フローチャート: 判断 238"/>
        <xdr:cNvSpPr/>
      </xdr:nvSpPr>
      <xdr:spPr>
        <a:xfrm>
          <a:off x="10426700" y="1038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33496</xdr:rowOff>
    </xdr:from>
    <xdr:to>
      <xdr:col>50</xdr:col>
      <xdr:colOff>165100</xdr:colOff>
      <xdr:row>60</xdr:row>
      <xdr:rowOff>135096</xdr:rowOff>
    </xdr:to>
    <xdr:sp macro="" textlink="">
      <xdr:nvSpPr>
        <xdr:cNvPr id="240" name="フローチャート: 判断 239"/>
        <xdr:cNvSpPr/>
      </xdr:nvSpPr>
      <xdr:spPr>
        <a:xfrm>
          <a:off x="9588500" y="1032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47784</xdr:rowOff>
    </xdr:from>
    <xdr:to>
      <xdr:col>46</xdr:col>
      <xdr:colOff>38100</xdr:colOff>
      <xdr:row>60</xdr:row>
      <xdr:rowOff>149384</xdr:rowOff>
    </xdr:to>
    <xdr:sp macro="" textlink="">
      <xdr:nvSpPr>
        <xdr:cNvPr id="241" name="フローチャート: 判断 240"/>
        <xdr:cNvSpPr/>
      </xdr:nvSpPr>
      <xdr:spPr>
        <a:xfrm>
          <a:off x="8699500" y="1033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139224</xdr:rowOff>
    </xdr:from>
    <xdr:to>
      <xdr:col>41</xdr:col>
      <xdr:colOff>101600</xdr:colOff>
      <xdr:row>61</xdr:row>
      <xdr:rowOff>69374</xdr:rowOff>
    </xdr:to>
    <xdr:sp macro="" textlink="">
      <xdr:nvSpPr>
        <xdr:cNvPr id="242" name="フローチャート: 判断 241"/>
        <xdr:cNvSpPr/>
      </xdr:nvSpPr>
      <xdr:spPr>
        <a:xfrm>
          <a:off x="7810500" y="1042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150654</xdr:rowOff>
    </xdr:from>
    <xdr:to>
      <xdr:col>36</xdr:col>
      <xdr:colOff>165100</xdr:colOff>
      <xdr:row>61</xdr:row>
      <xdr:rowOff>80804</xdr:rowOff>
    </xdr:to>
    <xdr:sp macro="" textlink="">
      <xdr:nvSpPr>
        <xdr:cNvPr id="243" name="フローチャート: 判断 242"/>
        <xdr:cNvSpPr/>
      </xdr:nvSpPr>
      <xdr:spPr>
        <a:xfrm>
          <a:off x="6921500" y="1043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154940</xdr:rowOff>
    </xdr:from>
    <xdr:to>
      <xdr:col>55</xdr:col>
      <xdr:colOff>50800</xdr:colOff>
      <xdr:row>63</xdr:row>
      <xdr:rowOff>85090</xdr:rowOff>
    </xdr:to>
    <xdr:sp macro="" textlink="">
      <xdr:nvSpPr>
        <xdr:cNvPr id="249" name="楕円 248"/>
        <xdr:cNvSpPr/>
      </xdr:nvSpPr>
      <xdr:spPr>
        <a:xfrm>
          <a:off x="10426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133367</xdr:rowOff>
    </xdr:from>
    <xdr:ext cx="469744" cy="259045"/>
    <xdr:sp macro="" textlink="">
      <xdr:nvSpPr>
        <xdr:cNvPr id="250" name="【体育館・プール】&#10;一人当たり面積該当値テキスト"/>
        <xdr:cNvSpPr txBox="1"/>
      </xdr:nvSpPr>
      <xdr:spPr>
        <a:xfrm>
          <a:off x="10515600"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64929</xdr:rowOff>
    </xdr:from>
    <xdr:to>
      <xdr:col>50</xdr:col>
      <xdr:colOff>165100</xdr:colOff>
      <xdr:row>62</xdr:row>
      <xdr:rowOff>166529</xdr:rowOff>
    </xdr:to>
    <xdr:sp macro="" textlink="">
      <xdr:nvSpPr>
        <xdr:cNvPr id="251" name="楕円 250"/>
        <xdr:cNvSpPr/>
      </xdr:nvSpPr>
      <xdr:spPr>
        <a:xfrm>
          <a:off x="9588500" y="1069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115729</xdr:rowOff>
    </xdr:from>
    <xdr:to>
      <xdr:col>55</xdr:col>
      <xdr:colOff>0</xdr:colOff>
      <xdr:row>63</xdr:row>
      <xdr:rowOff>34290</xdr:rowOff>
    </xdr:to>
    <xdr:cxnSp macro="">
      <xdr:nvCxnSpPr>
        <xdr:cNvPr id="252" name="直線コネクタ 251"/>
        <xdr:cNvCxnSpPr/>
      </xdr:nvCxnSpPr>
      <xdr:spPr>
        <a:xfrm>
          <a:off x="9639300" y="10745629"/>
          <a:ext cx="838200" cy="9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70644</xdr:rowOff>
    </xdr:from>
    <xdr:to>
      <xdr:col>46</xdr:col>
      <xdr:colOff>38100</xdr:colOff>
      <xdr:row>63</xdr:row>
      <xdr:rowOff>794</xdr:rowOff>
    </xdr:to>
    <xdr:sp macro="" textlink="">
      <xdr:nvSpPr>
        <xdr:cNvPr id="253" name="楕円 252"/>
        <xdr:cNvSpPr/>
      </xdr:nvSpPr>
      <xdr:spPr>
        <a:xfrm>
          <a:off x="8699500" y="1070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115729</xdr:rowOff>
    </xdr:from>
    <xdr:to>
      <xdr:col>50</xdr:col>
      <xdr:colOff>114300</xdr:colOff>
      <xdr:row>62</xdr:row>
      <xdr:rowOff>121444</xdr:rowOff>
    </xdr:to>
    <xdr:cxnSp macro="">
      <xdr:nvCxnSpPr>
        <xdr:cNvPr id="254" name="直線コネクタ 253"/>
        <xdr:cNvCxnSpPr/>
      </xdr:nvCxnSpPr>
      <xdr:spPr>
        <a:xfrm flipV="1">
          <a:off x="8750300" y="1074562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19209</xdr:rowOff>
    </xdr:from>
    <xdr:to>
      <xdr:col>41</xdr:col>
      <xdr:colOff>101600</xdr:colOff>
      <xdr:row>62</xdr:row>
      <xdr:rowOff>120809</xdr:rowOff>
    </xdr:to>
    <xdr:sp macro="" textlink="">
      <xdr:nvSpPr>
        <xdr:cNvPr id="255" name="楕円 254"/>
        <xdr:cNvSpPr/>
      </xdr:nvSpPr>
      <xdr:spPr>
        <a:xfrm>
          <a:off x="7810500" y="1064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70009</xdr:rowOff>
    </xdr:from>
    <xdr:to>
      <xdr:col>45</xdr:col>
      <xdr:colOff>177800</xdr:colOff>
      <xdr:row>62</xdr:row>
      <xdr:rowOff>121444</xdr:rowOff>
    </xdr:to>
    <xdr:cxnSp macro="">
      <xdr:nvCxnSpPr>
        <xdr:cNvPr id="256" name="直線コネクタ 255"/>
        <xdr:cNvCxnSpPr/>
      </xdr:nvCxnSpPr>
      <xdr:spPr>
        <a:xfrm>
          <a:off x="7861300" y="10699909"/>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26353</xdr:rowOff>
    </xdr:from>
    <xdr:to>
      <xdr:col>36</xdr:col>
      <xdr:colOff>165100</xdr:colOff>
      <xdr:row>62</xdr:row>
      <xdr:rowOff>127953</xdr:rowOff>
    </xdr:to>
    <xdr:sp macro="" textlink="">
      <xdr:nvSpPr>
        <xdr:cNvPr id="257" name="楕円 256"/>
        <xdr:cNvSpPr/>
      </xdr:nvSpPr>
      <xdr:spPr>
        <a:xfrm>
          <a:off x="6921500" y="106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70009</xdr:rowOff>
    </xdr:from>
    <xdr:to>
      <xdr:col>41</xdr:col>
      <xdr:colOff>50800</xdr:colOff>
      <xdr:row>62</xdr:row>
      <xdr:rowOff>77153</xdr:rowOff>
    </xdr:to>
    <xdr:cxnSp macro="">
      <xdr:nvCxnSpPr>
        <xdr:cNvPr id="258" name="直線コネクタ 257"/>
        <xdr:cNvCxnSpPr/>
      </xdr:nvCxnSpPr>
      <xdr:spPr>
        <a:xfrm flipV="1">
          <a:off x="6972300" y="10699909"/>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151623</xdr:rowOff>
    </xdr:from>
    <xdr:ext cx="469744" cy="259045"/>
    <xdr:sp macro="" textlink="">
      <xdr:nvSpPr>
        <xdr:cNvPr id="259" name="n_1aveValue【体育館・プール】&#10;一人当たり面積"/>
        <xdr:cNvSpPr txBox="1"/>
      </xdr:nvSpPr>
      <xdr:spPr>
        <a:xfrm>
          <a:off x="9391727" y="1009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165911</xdr:rowOff>
    </xdr:from>
    <xdr:ext cx="469744" cy="259045"/>
    <xdr:sp macro="" textlink="">
      <xdr:nvSpPr>
        <xdr:cNvPr id="260" name="n_2aveValue【体育館・プール】&#10;一人当たり面積"/>
        <xdr:cNvSpPr txBox="1"/>
      </xdr:nvSpPr>
      <xdr:spPr>
        <a:xfrm>
          <a:off x="8515427" y="1011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85901</xdr:rowOff>
    </xdr:from>
    <xdr:ext cx="469744" cy="259045"/>
    <xdr:sp macro="" textlink="">
      <xdr:nvSpPr>
        <xdr:cNvPr id="261" name="n_3aveValue【体育館・プール】&#10;一人当たり面積"/>
        <xdr:cNvSpPr txBox="1"/>
      </xdr:nvSpPr>
      <xdr:spPr>
        <a:xfrm>
          <a:off x="7626427" y="102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97331</xdr:rowOff>
    </xdr:from>
    <xdr:ext cx="469744" cy="259045"/>
    <xdr:sp macro="" textlink="">
      <xdr:nvSpPr>
        <xdr:cNvPr id="262" name="n_4aveValue【体育館・プール】&#10;一人当たり面積"/>
        <xdr:cNvSpPr txBox="1"/>
      </xdr:nvSpPr>
      <xdr:spPr>
        <a:xfrm>
          <a:off x="6737427" y="1021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157656</xdr:rowOff>
    </xdr:from>
    <xdr:ext cx="469744" cy="259045"/>
    <xdr:sp macro="" textlink="">
      <xdr:nvSpPr>
        <xdr:cNvPr id="263" name="n_1mainValue【体育館・プール】&#10;一人当たり面積"/>
        <xdr:cNvSpPr txBox="1"/>
      </xdr:nvSpPr>
      <xdr:spPr>
        <a:xfrm>
          <a:off x="9391727" y="107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163371</xdr:rowOff>
    </xdr:from>
    <xdr:ext cx="469744" cy="259045"/>
    <xdr:sp macro="" textlink="">
      <xdr:nvSpPr>
        <xdr:cNvPr id="264" name="n_2mainValue【体育館・プール】&#10;一人当たり面積"/>
        <xdr:cNvSpPr txBox="1"/>
      </xdr:nvSpPr>
      <xdr:spPr>
        <a:xfrm>
          <a:off x="8515427" y="1079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111936</xdr:rowOff>
    </xdr:from>
    <xdr:ext cx="469744" cy="259045"/>
    <xdr:sp macro="" textlink="">
      <xdr:nvSpPr>
        <xdr:cNvPr id="265" name="n_3mainValue【体育館・プール】&#10;一人当たり面積"/>
        <xdr:cNvSpPr txBox="1"/>
      </xdr:nvSpPr>
      <xdr:spPr>
        <a:xfrm>
          <a:off x="7626427" y="1074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119080</xdr:rowOff>
    </xdr:from>
    <xdr:ext cx="469744" cy="259045"/>
    <xdr:sp macro="" textlink="">
      <xdr:nvSpPr>
        <xdr:cNvPr id="266" name="n_4mainValue【体育館・プール】&#10;一人当たり面積"/>
        <xdr:cNvSpPr txBox="1"/>
      </xdr:nvSpPr>
      <xdr:spPr>
        <a:xfrm>
          <a:off x="6737427" y="1074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9" name="テキスト ボックス 27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154687</xdr:rowOff>
    </xdr:to>
    <xdr:cxnSp macro="">
      <xdr:nvCxnSpPr>
        <xdr:cNvPr id="289" name="直線コネクタ 288"/>
        <xdr:cNvCxnSpPr/>
      </xdr:nvCxnSpPr>
      <xdr:spPr>
        <a:xfrm flipV="1">
          <a:off x="4634865" y="13434061"/>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158514</xdr:rowOff>
    </xdr:from>
    <xdr:ext cx="405111" cy="259045"/>
    <xdr:sp macro="" textlink="">
      <xdr:nvSpPr>
        <xdr:cNvPr id="290" name="【福祉施設】&#10;有形固定資産減価償却率最小値テキスト"/>
        <xdr:cNvSpPr txBox="1"/>
      </xdr:nvSpPr>
      <xdr:spPr>
        <a:xfrm>
          <a:off x="4673600" y="14731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154687</xdr:rowOff>
    </xdr:from>
    <xdr:to>
      <xdr:col>24</xdr:col>
      <xdr:colOff>152400</xdr:colOff>
      <xdr:row>85</xdr:row>
      <xdr:rowOff>154687</xdr:rowOff>
    </xdr:to>
    <xdr:cxnSp macro="">
      <xdr:nvCxnSpPr>
        <xdr:cNvPr id="291" name="直線コネクタ 290"/>
        <xdr:cNvCxnSpPr/>
      </xdr:nvCxnSpPr>
      <xdr:spPr>
        <a:xfrm>
          <a:off x="4546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92" name="【福祉施設】&#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93" name="直線コネクタ 292"/>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161053</xdr:rowOff>
    </xdr:from>
    <xdr:ext cx="405111" cy="259045"/>
    <xdr:sp macro="" textlink="">
      <xdr:nvSpPr>
        <xdr:cNvPr id="294" name="【福祉施設】&#10;有形固定資産減価償却率平均値テキスト"/>
        <xdr:cNvSpPr txBox="1"/>
      </xdr:nvSpPr>
      <xdr:spPr>
        <a:xfrm>
          <a:off x="4673600" y="13705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138176</xdr:rowOff>
    </xdr:from>
    <xdr:to>
      <xdr:col>24</xdr:col>
      <xdr:colOff>114300</xdr:colOff>
      <xdr:row>81</xdr:row>
      <xdr:rowOff>68326</xdr:rowOff>
    </xdr:to>
    <xdr:sp macro="" textlink="">
      <xdr:nvSpPr>
        <xdr:cNvPr id="295" name="フローチャート: 判断 294"/>
        <xdr:cNvSpPr/>
      </xdr:nvSpPr>
      <xdr:spPr>
        <a:xfrm>
          <a:off x="45847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49022</xdr:rowOff>
    </xdr:from>
    <xdr:to>
      <xdr:col>20</xdr:col>
      <xdr:colOff>38100</xdr:colOff>
      <xdr:row>80</xdr:row>
      <xdr:rowOff>150622</xdr:rowOff>
    </xdr:to>
    <xdr:sp macro="" textlink="">
      <xdr:nvSpPr>
        <xdr:cNvPr id="296" name="フローチャート: 判断 295"/>
        <xdr:cNvSpPr/>
      </xdr:nvSpPr>
      <xdr:spPr>
        <a:xfrm>
          <a:off x="3746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149606</xdr:rowOff>
    </xdr:from>
    <xdr:to>
      <xdr:col>15</xdr:col>
      <xdr:colOff>101600</xdr:colOff>
      <xdr:row>80</xdr:row>
      <xdr:rowOff>79756</xdr:rowOff>
    </xdr:to>
    <xdr:sp macro="" textlink="">
      <xdr:nvSpPr>
        <xdr:cNvPr id="297" name="フローチャート: 判断 296"/>
        <xdr:cNvSpPr/>
      </xdr:nvSpPr>
      <xdr:spPr>
        <a:xfrm>
          <a:off x="2857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81026</xdr:rowOff>
    </xdr:from>
    <xdr:to>
      <xdr:col>10</xdr:col>
      <xdr:colOff>165100</xdr:colOff>
      <xdr:row>80</xdr:row>
      <xdr:rowOff>11176</xdr:rowOff>
    </xdr:to>
    <xdr:sp macro="" textlink="">
      <xdr:nvSpPr>
        <xdr:cNvPr id="298" name="フローチャート: 判断 297"/>
        <xdr:cNvSpPr/>
      </xdr:nvSpPr>
      <xdr:spPr>
        <a:xfrm>
          <a:off x="1968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26163</xdr:rowOff>
    </xdr:from>
    <xdr:to>
      <xdr:col>6</xdr:col>
      <xdr:colOff>38100</xdr:colOff>
      <xdr:row>79</xdr:row>
      <xdr:rowOff>127763</xdr:rowOff>
    </xdr:to>
    <xdr:sp macro="" textlink="">
      <xdr:nvSpPr>
        <xdr:cNvPr id="299" name="フローチャート: 判断 298"/>
        <xdr:cNvSpPr/>
      </xdr:nvSpPr>
      <xdr:spPr>
        <a:xfrm>
          <a:off x="10795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133604</xdr:rowOff>
    </xdr:from>
    <xdr:to>
      <xdr:col>24</xdr:col>
      <xdr:colOff>114300</xdr:colOff>
      <xdr:row>83</xdr:row>
      <xdr:rowOff>63754</xdr:rowOff>
    </xdr:to>
    <xdr:sp macro="" textlink="">
      <xdr:nvSpPr>
        <xdr:cNvPr id="305" name="楕円 304"/>
        <xdr:cNvSpPr/>
      </xdr:nvSpPr>
      <xdr:spPr>
        <a:xfrm>
          <a:off x="45847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112031</xdr:rowOff>
    </xdr:from>
    <xdr:ext cx="405111" cy="259045"/>
    <xdr:sp macro="" textlink="">
      <xdr:nvSpPr>
        <xdr:cNvPr id="306" name="【福祉施設】&#10;有形固定資産減価償却率該当値テキスト"/>
        <xdr:cNvSpPr txBox="1"/>
      </xdr:nvSpPr>
      <xdr:spPr>
        <a:xfrm>
          <a:off x="4673600"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74168</xdr:rowOff>
    </xdr:from>
    <xdr:to>
      <xdr:col>20</xdr:col>
      <xdr:colOff>38100</xdr:colOff>
      <xdr:row>83</xdr:row>
      <xdr:rowOff>4318</xdr:rowOff>
    </xdr:to>
    <xdr:sp macro="" textlink="">
      <xdr:nvSpPr>
        <xdr:cNvPr id="307" name="楕円 306"/>
        <xdr:cNvSpPr/>
      </xdr:nvSpPr>
      <xdr:spPr>
        <a:xfrm>
          <a:off x="3746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124968</xdr:rowOff>
    </xdr:from>
    <xdr:to>
      <xdr:col>24</xdr:col>
      <xdr:colOff>63500</xdr:colOff>
      <xdr:row>83</xdr:row>
      <xdr:rowOff>12954</xdr:rowOff>
    </xdr:to>
    <xdr:cxnSp macro="">
      <xdr:nvCxnSpPr>
        <xdr:cNvPr id="308" name="直線コネクタ 307"/>
        <xdr:cNvCxnSpPr/>
      </xdr:nvCxnSpPr>
      <xdr:spPr>
        <a:xfrm>
          <a:off x="3797300" y="1418386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76454</xdr:rowOff>
    </xdr:from>
    <xdr:to>
      <xdr:col>15</xdr:col>
      <xdr:colOff>101600</xdr:colOff>
      <xdr:row>84</xdr:row>
      <xdr:rowOff>6604</xdr:rowOff>
    </xdr:to>
    <xdr:sp macro="" textlink="">
      <xdr:nvSpPr>
        <xdr:cNvPr id="309" name="楕円 308"/>
        <xdr:cNvSpPr/>
      </xdr:nvSpPr>
      <xdr:spPr>
        <a:xfrm>
          <a:off x="2857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124968</xdr:rowOff>
    </xdr:from>
    <xdr:to>
      <xdr:col>19</xdr:col>
      <xdr:colOff>177800</xdr:colOff>
      <xdr:row>83</xdr:row>
      <xdr:rowOff>127254</xdr:rowOff>
    </xdr:to>
    <xdr:cxnSp macro="">
      <xdr:nvCxnSpPr>
        <xdr:cNvPr id="310" name="直線コネクタ 309"/>
        <xdr:cNvCxnSpPr/>
      </xdr:nvCxnSpPr>
      <xdr:spPr>
        <a:xfrm flipV="1">
          <a:off x="2908300" y="1418386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167149</xdr:rowOff>
    </xdr:from>
    <xdr:ext cx="405111" cy="259045"/>
    <xdr:sp macro="" textlink="">
      <xdr:nvSpPr>
        <xdr:cNvPr id="311" name="n_1aveValue【福祉施設】&#10;有形固定資産減価償却率"/>
        <xdr:cNvSpPr txBox="1"/>
      </xdr:nvSpPr>
      <xdr:spPr>
        <a:xfrm>
          <a:off x="35820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96283</xdr:rowOff>
    </xdr:from>
    <xdr:ext cx="405111" cy="259045"/>
    <xdr:sp macro="" textlink="">
      <xdr:nvSpPr>
        <xdr:cNvPr id="312" name="n_2aveValue【福祉施設】&#10;有形固定資産減価償却率"/>
        <xdr:cNvSpPr txBox="1"/>
      </xdr:nvSpPr>
      <xdr:spPr>
        <a:xfrm>
          <a:off x="27057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27703</xdr:rowOff>
    </xdr:from>
    <xdr:ext cx="405111" cy="259045"/>
    <xdr:sp macro="" textlink="">
      <xdr:nvSpPr>
        <xdr:cNvPr id="313" name="n_3aveValue【福祉施設】&#10;有形固定資産減価償却率"/>
        <xdr:cNvSpPr txBox="1"/>
      </xdr:nvSpPr>
      <xdr:spPr>
        <a:xfrm>
          <a:off x="1816744"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144290</xdr:rowOff>
    </xdr:from>
    <xdr:ext cx="405111" cy="259045"/>
    <xdr:sp macro="" textlink="">
      <xdr:nvSpPr>
        <xdr:cNvPr id="314" name="n_4aveValue【福祉施設】&#10;有形固定資産減価償却率"/>
        <xdr:cNvSpPr txBox="1"/>
      </xdr:nvSpPr>
      <xdr:spPr>
        <a:xfrm>
          <a:off x="927744" y="1334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166895</xdr:rowOff>
    </xdr:from>
    <xdr:ext cx="405111" cy="259045"/>
    <xdr:sp macro="" textlink="">
      <xdr:nvSpPr>
        <xdr:cNvPr id="315" name="n_1mainValue【福祉施設】&#10;有形固定資産減価償却率"/>
        <xdr:cNvSpPr txBox="1"/>
      </xdr:nvSpPr>
      <xdr:spPr>
        <a:xfrm>
          <a:off x="3582044" y="1422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169181</xdr:rowOff>
    </xdr:from>
    <xdr:ext cx="405111" cy="259045"/>
    <xdr:sp macro="" textlink="">
      <xdr:nvSpPr>
        <xdr:cNvPr id="316" name="n_2mainValue【福祉施設】&#10;有形固定資産減価償却率"/>
        <xdr:cNvSpPr txBox="1"/>
      </xdr:nvSpPr>
      <xdr:spPr>
        <a:xfrm>
          <a:off x="2705744" y="1439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8" name="テキスト ボックス 33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44631</xdr:rowOff>
    </xdr:to>
    <xdr:cxnSp macro="">
      <xdr:nvCxnSpPr>
        <xdr:cNvPr id="342" name="直線コネクタ 341"/>
        <xdr:cNvCxnSpPr/>
      </xdr:nvCxnSpPr>
      <xdr:spPr>
        <a:xfrm flipV="1">
          <a:off x="10476865" y="13414466"/>
          <a:ext cx="0" cy="137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48458</xdr:rowOff>
    </xdr:from>
    <xdr:ext cx="469744" cy="259045"/>
    <xdr:sp macro="" textlink="">
      <xdr:nvSpPr>
        <xdr:cNvPr id="343" name="【福祉施設】&#10;一人当たり面積最小値テキスト"/>
        <xdr:cNvSpPr txBox="1"/>
      </xdr:nvSpPr>
      <xdr:spPr>
        <a:xfrm>
          <a:off x="10515600"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44631</xdr:rowOff>
    </xdr:from>
    <xdr:to>
      <xdr:col>55</xdr:col>
      <xdr:colOff>88900</xdr:colOff>
      <xdr:row>86</xdr:row>
      <xdr:rowOff>44631</xdr:rowOff>
    </xdr:to>
    <xdr:cxnSp macro="">
      <xdr:nvCxnSpPr>
        <xdr:cNvPr id="344" name="直線コネクタ 343"/>
        <xdr:cNvCxnSpPr/>
      </xdr:nvCxnSpPr>
      <xdr:spPr>
        <a:xfrm>
          <a:off x="10388600" y="1478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345"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346" name="直線コネクタ 345"/>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129376</xdr:rowOff>
    </xdr:from>
    <xdr:ext cx="469744" cy="259045"/>
    <xdr:sp macro="" textlink="">
      <xdr:nvSpPr>
        <xdr:cNvPr id="347" name="【福祉施設】&#10;一人当たり面積平均値テキスト"/>
        <xdr:cNvSpPr txBox="1"/>
      </xdr:nvSpPr>
      <xdr:spPr>
        <a:xfrm>
          <a:off x="10515600" y="14188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106499</xdr:rowOff>
    </xdr:from>
    <xdr:to>
      <xdr:col>55</xdr:col>
      <xdr:colOff>50800</xdr:colOff>
      <xdr:row>84</xdr:row>
      <xdr:rowOff>36649</xdr:rowOff>
    </xdr:to>
    <xdr:sp macro="" textlink="">
      <xdr:nvSpPr>
        <xdr:cNvPr id="348" name="フローチャート: 判断 347"/>
        <xdr:cNvSpPr/>
      </xdr:nvSpPr>
      <xdr:spPr>
        <a:xfrm>
          <a:off x="10426700" y="143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153851</xdr:rowOff>
    </xdr:from>
    <xdr:to>
      <xdr:col>50</xdr:col>
      <xdr:colOff>165100</xdr:colOff>
      <xdr:row>83</xdr:row>
      <xdr:rowOff>84001</xdr:rowOff>
    </xdr:to>
    <xdr:sp macro="" textlink="">
      <xdr:nvSpPr>
        <xdr:cNvPr id="349" name="フローチャート: 判断 348"/>
        <xdr:cNvSpPr/>
      </xdr:nvSpPr>
      <xdr:spPr>
        <a:xfrm>
          <a:off x="95885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350" name="フローチャート: 判断 349"/>
        <xdr:cNvSpPr/>
      </xdr:nvSpPr>
      <xdr:spPr>
        <a:xfrm>
          <a:off x="8699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51" name="フローチャート: 判断 350"/>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77107</xdr:rowOff>
    </xdr:from>
    <xdr:to>
      <xdr:col>36</xdr:col>
      <xdr:colOff>165100</xdr:colOff>
      <xdr:row>84</xdr:row>
      <xdr:rowOff>7257</xdr:rowOff>
    </xdr:to>
    <xdr:sp macro="" textlink="">
      <xdr:nvSpPr>
        <xdr:cNvPr id="352" name="フローチャート: 判断 351"/>
        <xdr:cNvSpPr/>
      </xdr:nvSpPr>
      <xdr:spPr>
        <a:xfrm>
          <a:off x="6921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80373</xdr:rowOff>
    </xdr:from>
    <xdr:to>
      <xdr:col>55</xdr:col>
      <xdr:colOff>50800</xdr:colOff>
      <xdr:row>86</xdr:row>
      <xdr:rowOff>10523</xdr:rowOff>
    </xdr:to>
    <xdr:sp macro="" textlink="">
      <xdr:nvSpPr>
        <xdr:cNvPr id="358" name="楕円 357"/>
        <xdr:cNvSpPr/>
      </xdr:nvSpPr>
      <xdr:spPr>
        <a:xfrm>
          <a:off x="104267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166750</xdr:rowOff>
    </xdr:from>
    <xdr:ext cx="469744" cy="259045"/>
    <xdr:sp macro="" textlink="">
      <xdr:nvSpPr>
        <xdr:cNvPr id="359" name="【福祉施設】&#10;一人当たり面積該当値テキスト"/>
        <xdr:cNvSpPr txBox="1"/>
      </xdr:nvSpPr>
      <xdr:spPr>
        <a:xfrm>
          <a:off x="10515600" y="1456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83638</xdr:rowOff>
    </xdr:from>
    <xdr:to>
      <xdr:col>50</xdr:col>
      <xdr:colOff>165100</xdr:colOff>
      <xdr:row>86</xdr:row>
      <xdr:rowOff>13788</xdr:rowOff>
    </xdr:to>
    <xdr:sp macro="" textlink="">
      <xdr:nvSpPr>
        <xdr:cNvPr id="360" name="楕円 359"/>
        <xdr:cNvSpPr/>
      </xdr:nvSpPr>
      <xdr:spPr>
        <a:xfrm>
          <a:off x="9588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131173</xdr:rowOff>
    </xdr:from>
    <xdr:to>
      <xdr:col>55</xdr:col>
      <xdr:colOff>0</xdr:colOff>
      <xdr:row>85</xdr:row>
      <xdr:rowOff>134438</xdr:rowOff>
    </xdr:to>
    <xdr:cxnSp macro="">
      <xdr:nvCxnSpPr>
        <xdr:cNvPr id="361" name="直線コネクタ 360"/>
        <xdr:cNvCxnSpPr/>
      </xdr:nvCxnSpPr>
      <xdr:spPr>
        <a:xfrm flipV="1">
          <a:off x="9639300" y="147044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86905</xdr:rowOff>
    </xdr:from>
    <xdr:to>
      <xdr:col>46</xdr:col>
      <xdr:colOff>38100</xdr:colOff>
      <xdr:row>86</xdr:row>
      <xdr:rowOff>17055</xdr:rowOff>
    </xdr:to>
    <xdr:sp macro="" textlink="">
      <xdr:nvSpPr>
        <xdr:cNvPr id="362" name="楕円 361"/>
        <xdr:cNvSpPr/>
      </xdr:nvSpPr>
      <xdr:spPr>
        <a:xfrm>
          <a:off x="8699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134438</xdr:rowOff>
    </xdr:from>
    <xdr:to>
      <xdr:col>50</xdr:col>
      <xdr:colOff>114300</xdr:colOff>
      <xdr:row>85</xdr:row>
      <xdr:rowOff>137705</xdr:rowOff>
    </xdr:to>
    <xdr:cxnSp macro="">
      <xdr:nvCxnSpPr>
        <xdr:cNvPr id="363" name="直線コネクタ 362"/>
        <xdr:cNvCxnSpPr/>
      </xdr:nvCxnSpPr>
      <xdr:spPr>
        <a:xfrm flipV="1">
          <a:off x="8750300" y="147076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100528</xdr:rowOff>
    </xdr:from>
    <xdr:ext cx="469744" cy="259045"/>
    <xdr:sp macro="" textlink="">
      <xdr:nvSpPr>
        <xdr:cNvPr id="364" name="n_1aveValue【福祉施設】&#10;一人当たり面積"/>
        <xdr:cNvSpPr txBox="1"/>
      </xdr:nvSpPr>
      <xdr:spPr>
        <a:xfrm>
          <a:off x="9391727" y="1398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165843</xdr:rowOff>
    </xdr:from>
    <xdr:ext cx="469744" cy="259045"/>
    <xdr:sp macro="" textlink="">
      <xdr:nvSpPr>
        <xdr:cNvPr id="365" name="n_2aveValue【福祉施設】&#10;一人当たり面積"/>
        <xdr:cNvSpPr txBox="1"/>
      </xdr:nvSpPr>
      <xdr:spPr>
        <a:xfrm>
          <a:off x="85154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366" name="n_3aveValue【福祉施設】&#10;一人当たり面積"/>
        <xdr:cNvSpPr txBox="1"/>
      </xdr:nvSpPr>
      <xdr:spPr>
        <a:xfrm>
          <a:off x="7626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23784</xdr:rowOff>
    </xdr:from>
    <xdr:ext cx="469744" cy="259045"/>
    <xdr:sp macro="" textlink="">
      <xdr:nvSpPr>
        <xdr:cNvPr id="367" name="n_4aveValue【福祉施設】&#10;一人当たり面積"/>
        <xdr:cNvSpPr txBox="1"/>
      </xdr:nvSpPr>
      <xdr:spPr>
        <a:xfrm>
          <a:off x="6737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4915</xdr:rowOff>
    </xdr:from>
    <xdr:ext cx="469744" cy="259045"/>
    <xdr:sp macro="" textlink="">
      <xdr:nvSpPr>
        <xdr:cNvPr id="368" name="n_1mainValue【福祉施設】&#10;一人当たり面積"/>
        <xdr:cNvSpPr txBox="1"/>
      </xdr:nvSpPr>
      <xdr:spPr>
        <a:xfrm>
          <a:off x="9391727" y="1474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8182</xdr:rowOff>
    </xdr:from>
    <xdr:ext cx="469744" cy="259045"/>
    <xdr:sp macro="" textlink="">
      <xdr:nvSpPr>
        <xdr:cNvPr id="369" name="n_2mainValue【福祉施設】&#10;一人当たり面積"/>
        <xdr:cNvSpPr txBox="1"/>
      </xdr:nvSpPr>
      <xdr:spPr>
        <a:xfrm>
          <a:off x="8515427" y="1475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8" name="テキスト ボックス 3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9" name="直線コネクタ 3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0" name="テキスト ボックス 37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1" name="直線コネクタ 38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2" name="テキスト ボックス 38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3" name="直線コネクタ 38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4" name="テキスト ボックス 38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5" name="直線コネクタ 38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6" name="テキスト ボックス 38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87" name="直線コネクタ 38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8" name="テキスト ボックス 38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9" name="直線コネクタ 3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0" name="テキスト ボックス 38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35052</xdr:rowOff>
    </xdr:from>
    <xdr:to>
      <xdr:col>24</xdr:col>
      <xdr:colOff>62865</xdr:colOff>
      <xdr:row>108</xdr:row>
      <xdr:rowOff>108204</xdr:rowOff>
    </xdr:to>
    <xdr:cxnSp macro="">
      <xdr:nvCxnSpPr>
        <xdr:cNvPr id="392" name="直線コネクタ 391"/>
        <xdr:cNvCxnSpPr/>
      </xdr:nvCxnSpPr>
      <xdr:spPr>
        <a:xfrm flipV="1">
          <a:off x="4634865" y="17351502"/>
          <a:ext cx="0"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112031</xdr:rowOff>
    </xdr:from>
    <xdr:ext cx="405111" cy="259045"/>
    <xdr:sp macro="" textlink="">
      <xdr:nvSpPr>
        <xdr:cNvPr id="393" name="【市民会館】&#10;有形固定資産減価償却率最小値テキスト"/>
        <xdr:cNvSpPr txBox="1"/>
      </xdr:nvSpPr>
      <xdr:spPr>
        <a:xfrm>
          <a:off x="4673600" y="1862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108204</xdr:rowOff>
    </xdr:from>
    <xdr:to>
      <xdr:col>24</xdr:col>
      <xdr:colOff>152400</xdr:colOff>
      <xdr:row>108</xdr:row>
      <xdr:rowOff>108204</xdr:rowOff>
    </xdr:to>
    <xdr:cxnSp macro="">
      <xdr:nvCxnSpPr>
        <xdr:cNvPr id="394" name="直線コネクタ 393"/>
        <xdr:cNvCxnSpPr/>
      </xdr:nvCxnSpPr>
      <xdr:spPr>
        <a:xfrm>
          <a:off x="4546600" y="1862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153179</xdr:rowOff>
    </xdr:from>
    <xdr:ext cx="405111" cy="259045"/>
    <xdr:sp macro="" textlink="">
      <xdr:nvSpPr>
        <xdr:cNvPr id="395" name="【市民会館】&#10;有形固定資産減価償却率最大値テキスト"/>
        <xdr:cNvSpPr txBox="1"/>
      </xdr:nvSpPr>
      <xdr:spPr>
        <a:xfrm>
          <a:off x="4673600" y="1712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35052</xdr:rowOff>
    </xdr:from>
    <xdr:to>
      <xdr:col>24</xdr:col>
      <xdr:colOff>152400</xdr:colOff>
      <xdr:row>101</xdr:row>
      <xdr:rowOff>35052</xdr:rowOff>
    </xdr:to>
    <xdr:cxnSp macro="">
      <xdr:nvCxnSpPr>
        <xdr:cNvPr id="396" name="直線コネクタ 395"/>
        <xdr:cNvCxnSpPr/>
      </xdr:nvCxnSpPr>
      <xdr:spPr>
        <a:xfrm>
          <a:off x="4546600" y="1735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114571</xdr:rowOff>
    </xdr:from>
    <xdr:ext cx="405111" cy="259045"/>
    <xdr:sp macro="" textlink="">
      <xdr:nvSpPr>
        <xdr:cNvPr id="397" name="【市民会館】&#10;有形固定資産減価償却率平均値テキスト"/>
        <xdr:cNvSpPr txBox="1"/>
      </xdr:nvSpPr>
      <xdr:spPr>
        <a:xfrm>
          <a:off x="4673600" y="17773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91694</xdr:rowOff>
    </xdr:from>
    <xdr:to>
      <xdr:col>24</xdr:col>
      <xdr:colOff>114300</xdr:colOff>
      <xdr:row>105</xdr:row>
      <xdr:rowOff>21844</xdr:rowOff>
    </xdr:to>
    <xdr:sp macro="" textlink="">
      <xdr:nvSpPr>
        <xdr:cNvPr id="398" name="フローチャート: 判断 397"/>
        <xdr:cNvSpPr/>
      </xdr:nvSpPr>
      <xdr:spPr>
        <a:xfrm>
          <a:off x="45847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48261</xdr:rowOff>
    </xdr:from>
    <xdr:to>
      <xdr:col>20</xdr:col>
      <xdr:colOff>38100</xdr:colOff>
      <xdr:row>105</xdr:row>
      <xdr:rowOff>149861</xdr:rowOff>
    </xdr:to>
    <xdr:sp macro="" textlink="">
      <xdr:nvSpPr>
        <xdr:cNvPr id="399" name="フローチャート: 判断 398"/>
        <xdr:cNvSpPr/>
      </xdr:nvSpPr>
      <xdr:spPr>
        <a:xfrm>
          <a:off x="3746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141987</xdr:rowOff>
    </xdr:from>
    <xdr:to>
      <xdr:col>15</xdr:col>
      <xdr:colOff>101600</xdr:colOff>
      <xdr:row>105</xdr:row>
      <xdr:rowOff>72137</xdr:rowOff>
    </xdr:to>
    <xdr:sp macro="" textlink="">
      <xdr:nvSpPr>
        <xdr:cNvPr id="400" name="フローチャート: 判断 399"/>
        <xdr:cNvSpPr/>
      </xdr:nvSpPr>
      <xdr:spPr>
        <a:xfrm>
          <a:off x="28575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64263</xdr:rowOff>
    </xdr:from>
    <xdr:to>
      <xdr:col>10</xdr:col>
      <xdr:colOff>165100</xdr:colOff>
      <xdr:row>103</xdr:row>
      <xdr:rowOff>165863</xdr:rowOff>
    </xdr:to>
    <xdr:sp macro="" textlink="">
      <xdr:nvSpPr>
        <xdr:cNvPr id="401" name="フローチャート: 判断 400"/>
        <xdr:cNvSpPr/>
      </xdr:nvSpPr>
      <xdr:spPr>
        <a:xfrm>
          <a:off x="1968500" y="1772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157987</xdr:rowOff>
    </xdr:from>
    <xdr:to>
      <xdr:col>6</xdr:col>
      <xdr:colOff>38100</xdr:colOff>
      <xdr:row>104</xdr:row>
      <xdr:rowOff>88137</xdr:rowOff>
    </xdr:to>
    <xdr:sp macro="" textlink="">
      <xdr:nvSpPr>
        <xdr:cNvPr id="402" name="フローチャート: 判断 401"/>
        <xdr:cNvSpPr/>
      </xdr:nvSpPr>
      <xdr:spPr>
        <a:xfrm>
          <a:off x="1079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3" name="テキスト ボックス 4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4" name="テキスト ボックス 4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5" name="テキスト ボックス 4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6" name="テキスト ボックス 4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7" name="テキスト ボックス 4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2539</xdr:rowOff>
    </xdr:from>
    <xdr:to>
      <xdr:col>24</xdr:col>
      <xdr:colOff>114300</xdr:colOff>
      <xdr:row>108</xdr:row>
      <xdr:rowOff>104139</xdr:rowOff>
    </xdr:to>
    <xdr:sp macro="" textlink="">
      <xdr:nvSpPr>
        <xdr:cNvPr id="408" name="楕円 407"/>
        <xdr:cNvSpPr/>
      </xdr:nvSpPr>
      <xdr:spPr>
        <a:xfrm>
          <a:off x="4584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88916</xdr:rowOff>
    </xdr:from>
    <xdr:ext cx="405111" cy="259045"/>
    <xdr:sp macro="" textlink="">
      <xdr:nvSpPr>
        <xdr:cNvPr id="409" name="【市民会館】&#10;有形固定資産減価償却率該当値テキスト"/>
        <xdr:cNvSpPr txBox="1"/>
      </xdr:nvSpPr>
      <xdr:spPr>
        <a:xfrm>
          <a:off x="4673600" y="1843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121413</xdr:rowOff>
    </xdr:from>
    <xdr:to>
      <xdr:col>20</xdr:col>
      <xdr:colOff>38100</xdr:colOff>
      <xdr:row>108</xdr:row>
      <xdr:rowOff>51563</xdr:rowOff>
    </xdr:to>
    <xdr:sp macro="" textlink="">
      <xdr:nvSpPr>
        <xdr:cNvPr id="410" name="楕円 409"/>
        <xdr:cNvSpPr/>
      </xdr:nvSpPr>
      <xdr:spPr>
        <a:xfrm>
          <a:off x="3746500" y="184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763</xdr:rowOff>
    </xdr:from>
    <xdr:to>
      <xdr:col>24</xdr:col>
      <xdr:colOff>63500</xdr:colOff>
      <xdr:row>108</xdr:row>
      <xdr:rowOff>53339</xdr:rowOff>
    </xdr:to>
    <xdr:cxnSp macro="">
      <xdr:nvCxnSpPr>
        <xdr:cNvPr id="411" name="直線コネクタ 410"/>
        <xdr:cNvCxnSpPr/>
      </xdr:nvCxnSpPr>
      <xdr:spPr>
        <a:xfrm>
          <a:off x="3797300" y="18517363"/>
          <a:ext cx="8382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71120</xdr:rowOff>
    </xdr:from>
    <xdr:to>
      <xdr:col>15</xdr:col>
      <xdr:colOff>101600</xdr:colOff>
      <xdr:row>108</xdr:row>
      <xdr:rowOff>1270</xdr:rowOff>
    </xdr:to>
    <xdr:sp macro="" textlink="">
      <xdr:nvSpPr>
        <xdr:cNvPr id="412" name="楕円 411"/>
        <xdr:cNvSpPr/>
      </xdr:nvSpPr>
      <xdr:spPr>
        <a:xfrm>
          <a:off x="2857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121920</xdr:rowOff>
    </xdr:from>
    <xdr:to>
      <xdr:col>19</xdr:col>
      <xdr:colOff>177800</xdr:colOff>
      <xdr:row>108</xdr:row>
      <xdr:rowOff>763</xdr:rowOff>
    </xdr:to>
    <xdr:cxnSp macro="">
      <xdr:nvCxnSpPr>
        <xdr:cNvPr id="413" name="直線コネクタ 412"/>
        <xdr:cNvCxnSpPr/>
      </xdr:nvCxnSpPr>
      <xdr:spPr>
        <a:xfrm>
          <a:off x="2908300" y="1846707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23113</xdr:rowOff>
    </xdr:from>
    <xdr:to>
      <xdr:col>10</xdr:col>
      <xdr:colOff>165100</xdr:colOff>
      <xdr:row>107</xdr:row>
      <xdr:rowOff>124713</xdr:rowOff>
    </xdr:to>
    <xdr:sp macro="" textlink="">
      <xdr:nvSpPr>
        <xdr:cNvPr id="414" name="楕円 413"/>
        <xdr:cNvSpPr/>
      </xdr:nvSpPr>
      <xdr:spPr>
        <a:xfrm>
          <a:off x="1968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73913</xdr:rowOff>
    </xdr:from>
    <xdr:to>
      <xdr:col>15</xdr:col>
      <xdr:colOff>50800</xdr:colOff>
      <xdr:row>107</xdr:row>
      <xdr:rowOff>121920</xdr:rowOff>
    </xdr:to>
    <xdr:cxnSp macro="">
      <xdr:nvCxnSpPr>
        <xdr:cNvPr id="415" name="直線コネクタ 414"/>
        <xdr:cNvCxnSpPr/>
      </xdr:nvCxnSpPr>
      <xdr:spPr>
        <a:xfrm>
          <a:off x="2019300" y="18419063"/>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144272</xdr:rowOff>
    </xdr:from>
    <xdr:to>
      <xdr:col>6</xdr:col>
      <xdr:colOff>38100</xdr:colOff>
      <xdr:row>107</xdr:row>
      <xdr:rowOff>74422</xdr:rowOff>
    </xdr:to>
    <xdr:sp macro="" textlink="">
      <xdr:nvSpPr>
        <xdr:cNvPr id="416" name="楕円 415"/>
        <xdr:cNvSpPr/>
      </xdr:nvSpPr>
      <xdr:spPr>
        <a:xfrm>
          <a:off x="1079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23622</xdr:rowOff>
    </xdr:from>
    <xdr:to>
      <xdr:col>10</xdr:col>
      <xdr:colOff>114300</xdr:colOff>
      <xdr:row>107</xdr:row>
      <xdr:rowOff>73913</xdr:rowOff>
    </xdr:to>
    <xdr:cxnSp macro="">
      <xdr:nvCxnSpPr>
        <xdr:cNvPr id="417" name="直線コネクタ 416"/>
        <xdr:cNvCxnSpPr/>
      </xdr:nvCxnSpPr>
      <xdr:spPr>
        <a:xfrm>
          <a:off x="1130300" y="183687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166388</xdr:rowOff>
    </xdr:from>
    <xdr:ext cx="405111" cy="259045"/>
    <xdr:sp macro="" textlink="">
      <xdr:nvSpPr>
        <xdr:cNvPr id="418" name="n_1aveValue【市民会館】&#10;有形固定資産減価償却率"/>
        <xdr:cNvSpPr txBox="1"/>
      </xdr:nvSpPr>
      <xdr:spPr>
        <a:xfrm>
          <a:off x="35820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88664</xdr:rowOff>
    </xdr:from>
    <xdr:ext cx="405111" cy="259045"/>
    <xdr:sp macro="" textlink="">
      <xdr:nvSpPr>
        <xdr:cNvPr id="419" name="n_2aveValue【市民会館】&#10;有形固定資産減価償却率"/>
        <xdr:cNvSpPr txBox="1"/>
      </xdr:nvSpPr>
      <xdr:spPr>
        <a:xfrm>
          <a:off x="2705744" y="1774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10940</xdr:rowOff>
    </xdr:from>
    <xdr:ext cx="405111" cy="259045"/>
    <xdr:sp macro="" textlink="">
      <xdr:nvSpPr>
        <xdr:cNvPr id="420" name="n_3aveValue【市民会館】&#10;有形固定資産減価償却率"/>
        <xdr:cNvSpPr txBox="1"/>
      </xdr:nvSpPr>
      <xdr:spPr>
        <a:xfrm>
          <a:off x="1816744" y="1749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104664</xdr:rowOff>
    </xdr:from>
    <xdr:ext cx="405111" cy="259045"/>
    <xdr:sp macro="" textlink="">
      <xdr:nvSpPr>
        <xdr:cNvPr id="421" name="n_4aveValue【市民会館】&#10;有形固定資産減価償却率"/>
        <xdr:cNvSpPr txBox="1"/>
      </xdr:nvSpPr>
      <xdr:spPr>
        <a:xfrm>
          <a:off x="927744" y="175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42690</xdr:rowOff>
    </xdr:from>
    <xdr:ext cx="405111" cy="259045"/>
    <xdr:sp macro="" textlink="">
      <xdr:nvSpPr>
        <xdr:cNvPr id="422" name="n_1mainValue【市民会館】&#10;有形固定資産減価償却率"/>
        <xdr:cNvSpPr txBox="1"/>
      </xdr:nvSpPr>
      <xdr:spPr>
        <a:xfrm>
          <a:off x="3582044" y="1855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163847</xdr:rowOff>
    </xdr:from>
    <xdr:ext cx="405111" cy="259045"/>
    <xdr:sp macro="" textlink="">
      <xdr:nvSpPr>
        <xdr:cNvPr id="423" name="n_2mainValue【市民会館】&#10;有形固定資産減価償却率"/>
        <xdr:cNvSpPr txBox="1"/>
      </xdr:nvSpPr>
      <xdr:spPr>
        <a:xfrm>
          <a:off x="2705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115840</xdr:rowOff>
    </xdr:from>
    <xdr:ext cx="405111" cy="259045"/>
    <xdr:sp macro="" textlink="">
      <xdr:nvSpPr>
        <xdr:cNvPr id="424" name="n_3mainValue【市民会館】&#10;有形固定資産減価償却率"/>
        <xdr:cNvSpPr txBox="1"/>
      </xdr:nvSpPr>
      <xdr:spPr>
        <a:xfrm>
          <a:off x="1816744" y="1846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65549</xdr:rowOff>
    </xdr:from>
    <xdr:ext cx="405111" cy="259045"/>
    <xdr:sp macro="" textlink="">
      <xdr:nvSpPr>
        <xdr:cNvPr id="425" name="n_4mainValue【市民会館】&#10;有形固定資産減価償却率"/>
        <xdr:cNvSpPr txBox="1"/>
      </xdr:nvSpPr>
      <xdr:spPr>
        <a:xfrm>
          <a:off x="927744" y="1841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6" name="正方形/長方形 4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7" name="正方形/長方形 4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8" name="正方形/長方形 4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9" name="正方形/長方形 4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0" name="正方形/長方形 4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1" name="正方形/長方形 4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2" name="正方形/長方形 4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3" name="正方形/長方形 4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4" name="テキスト ボックス 4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5" name="直線コネクタ 4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6" name="直線コネクタ 43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7" name="テキスト ボックス 43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8" name="直線コネクタ 43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9" name="テキスト ボックス 43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0" name="直線コネクタ 43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1" name="テキスト ボックス 44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2" name="直線コネクタ 44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3" name="テキスト ボックス 44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4" name="直線コネクタ 44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5" name="テキスト ボックス 44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6" name="直線コネクタ 44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7" name="テキスト ボックス 44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157843</xdr:rowOff>
    </xdr:from>
    <xdr:to>
      <xdr:col>54</xdr:col>
      <xdr:colOff>189865</xdr:colOff>
      <xdr:row>108</xdr:row>
      <xdr:rowOff>72934</xdr:rowOff>
    </xdr:to>
    <xdr:cxnSp macro="">
      <xdr:nvCxnSpPr>
        <xdr:cNvPr id="451" name="直線コネクタ 450"/>
        <xdr:cNvCxnSpPr/>
      </xdr:nvCxnSpPr>
      <xdr:spPr>
        <a:xfrm flipV="1">
          <a:off x="10476865" y="17302843"/>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76761</xdr:rowOff>
    </xdr:from>
    <xdr:ext cx="469744" cy="259045"/>
    <xdr:sp macro="" textlink="">
      <xdr:nvSpPr>
        <xdr:cNvPr id="452" name="【市民会館】&#10;一人当たり面積最小値テキスト"/>
        <xdr:cNvSpPr txBox="1"/>
      </xdr:nvSpPr>
      <xdr:spPr>
        <a:xfrm>
          <a:off x="10515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72934</xdr:rowOff>
    </xdr:from>
    <xdr:to>
      <xdr:col>55</xdr:col>
      <xdr:colOff>88900</xdr:colOff>
      <xdr:row>108</xdr:row>
      <xdr:rowOff>72934</xdr:rowOff>
    </xdr:to>
    <xdr:cxnSp macro="">
      <xdr:nvCxnSpPr>
        <xdr:cNvPr id="453" name="直線コネクタ 452"/>
        <xdr:cNvCxnSpPr/>
      </xdr:nvCxnSpPr>
      <xdr:spPr>
        <a:xfrm>
          <a:off x="10388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104520</xdr:rowOff>
    </xdr:from>
    <xdr:ext cx="469744" cy="259045"/>
    <xdr:sp macro="" textlink="">
      <xdr:nvSpPr>
        <xdr:cNvPr id="454" name="【市民会館】&#10;一人当たり面積最大値テキスト"/>
        <xdr:cNvSpPr txBox="1"/>
      </xdr:nvSpPr>
      <xdr:spPr>
        <a:xfrm>
          <a:off x="10515600" y="170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157843</xdr:rowOff>
    </xdr:from>
    <xdr:to>
      <xdr:col>55</xdr:col>
      <xdr:colOff>88900</xdr:colOff>
      <xdr:row>100</xdr:row>
      <xdr:rowOff>157843</xdr:rowOff>
    </xdr:to>
    <xdr:cxnSp macro="">
      <xdr:nvCxnSpPr>
        <xdr:cNvPr id="455" name="直線コネクタ 454"/>
        <xdr:cNvCxnSpPr/>
      </xdr:nvCxnSpPr>
      <xdr:spPr>
        <a:xfrm>
          <a:off x="10388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29953</xdr:rowOff>
    </xdr:from>
    <xdr:ext cx="469744" cy="259045"/>
    <xdr:sp macro="" textlink="">
      <xdr:nvSpPr>
        <xdr:cNvPr id="456" name="【市民会館】&#10;一人当たり面積平均値テキスト"/>
        <xdr:cNvSpPr txBox="1"/>
      </xdr:nvSpPr>
      <xdr:spPr>
        <a:xfrm>
          <a:off x="10515600" y="17860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51526</xdr:rowOff>
    </xdr:from>
    <xdr:to>
      <xdr:col>55</xdr:col>
      <xdr:colOff>50800</xdr:colOff>
      <xdr:row>104</xdr:row>
      <xdr:rowOff>153126</xdr:rowOff>
    </xdr:to>
    <xdr:sp macro="" textlink="">
      <xdr:nvSpPr>
        <xdr:cNvPr id="457" name="フローチャート: 判断 456"/>
        <xdr:cNvSpPr/>
      </xdr:nvSpPr>
      <xdr:spPr>
        <a:xfrm>
          <a:off x="104267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93980</xdr:rowOff>
    </xdr:from>
    <xdr:to>
      <xdr:col>50</xdr:col>
      <xdr:colOff>165100</xdr:colOff>
      <xdr:row>105</xdr:row>
      <xdr:rowOff>24130</xdr:rowOff>
    </xdr:to>
    <xdr:sp macro="" textlink="">
      <xdr:nvSpPr>
        <xdr:cNvPr id="458" name="フローチャート: 判断 457"/>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149498</xdr:rowOff>
    </xdr:from>
    <xdr:to>
      <xdr:col>46</xdr:col>
      <xdr:colOff>38100</xdr:colOff>
      <xdr:row>105</xdr:row>
      <xdr:rowOff>79648</xdr:rowOff>
    </xdr:to>
    <xdr:sp macro="" textlink="">
      <xdr:nvSpPr>
        <xdr:cNvPr id="459" name="フローチャート: 判断 458"/>
        <xdr:cNvSpPr/>
      </xdr:nvSpPr>
      <xdr:spPr>
        <a:xfrm>
          <a:off x="8699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146231</xdr:rowOff>
    </xdr:from>
    <xdr:to>
      <xdr:col>41</xdr:col>
      <xdr:colOff>101600</xdr:colOff>
      <xdr:row>105</xdr:row>
      <xdr:rowOff>76381</xdr:rowOff>
    </xdr:to>
    <xdr:sp macro="" textlink="">
      <xdr:nvSpPr>
        <xdr:cNvPr id="460" name="フローチャート: 判断 459"/>
        <xdr:cNvSpPr/>
      </xdr:nvSpPr>
      <xdr:spPr>
        <a:xfrm>
          <a:off x="7810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43362</xdr:rowOff>
    </xdr:from>
    <xdr:to>
      <xdr:col>36</xdr:col>
      <xdr:colOff>165100</xdr:colOff>
      <xdr:row>105</xdr:row>
      <xdr:rowOff>144962</xdr:rowOff>
    </xdr:to>
    <xdr:sp macro="" textlink="">
      <xdr:nvSpPr>
        <xdr:cNvPr id="461" name="フローチャート: 判断 460"/>
        <xdr:cNvSpPr/>
      </xdr:nvSpPr>
      <xdr:spPr>
        <a:xfrm>
          <a:off x="692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92348</xdr:rowOff>
    </xdr:from>
    <xdr:to>
      <xdr:col>55</xdr:col>
      <xdr:colOff>50800</xdr:colOff>
      <xdr:row>104</xdr:row>
      <xdr:rowOff>22498</xdr:rowOff>
    </xdr:to>
    <xdr:sp macro="" textlink="">
      <xdr:nvSpPr>
        <xdr:cNvPr id="467" name="楕円 466"/>
        <xdr:cNvSpPr/>
      </xdr:nvSpPr>
      <xdr:spPr>
        <a:xfrm>
          <a:off x="104267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115225</xdr:rowOff>
    </xdr:from>
    <xdr:ext cx="469744" cy="259045"/>
    <xdr:sp macro="" textlink="">
      <xdr:nvSpPr>
        <xdr:cNvPr id="468" name="【市民会館】&#10;一人当たり面積該当値テキスト"/>
        <xdr:cNvSpPr txBox="1"/>
      </xdr:nvSpPr>
      <xdr:spPr>
        <a:xfrm>
          <a:off x="10515600" y="1760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108676</xdr:rowOff>
    </xdr:from>
    <xdr:to>
      <xdr:col>50</xdr:col>
      <xdr:colOff>165100</xdr:colOff>
      <xdr:row>104</xdr:row>
      <xdr:rowOff>38826</xdr:rowOff>
    </xdr:to>
    <xdr:sp macro="" textlink="">
      <xdr:nvSpPr>
        <xdr:cNvPr id="469" name="楕円 468"/>
        <xdr:cNvSpPr/>
      </xdr:nvSpPr>
      <xdr:spPr>
        <a:xfrm>
          <a:off x="9588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143148</xdr:rowOff>
    </xdr:from>
    <xdr:to>
      <xdr:col>55</xdr:col>
      <xdr:colOff>0</xdr:colOff>
      <xdr:row>103</xdr:row>
      <xdr:rowOff>159476</xdr:rowOff>
    </xdr:to>
    <xdr:cxnSp macro="">
      <xdr:nvCxnSpPr>
        <xdr:cNvPr id="470" name="直線コネクタ 469"/>
        <xdr:cNvCxnSpPr/>
      </xdr:nvCxnSpPr>
      <xdr:spPr>
        <a:xfrm flipV="1">
          <a:off x="9639300" y="17802498"/>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118473</xdr:rowOff>
    </xdr:from>
    <xdr:to>
      <xdr:col>46</xdr:col>
      <xdr:colOff>38100</xdr:colOff>
      <xdr:row>104</xdr:row>
      <xdr:rowOff>48623</xdr:rowOff>
    </xdr:to>
    <xdr:sp macro="" textlink="">
      <xdr:nvSpPr>
        <xdr:cNvPr id="471" name="楕円 470"/>
        <xdr:cNvSpPr/>
      </xdr:nvSpPr>
      <xdr:spPr>
        <a:xfrm>
          <a:off x="8699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159476</xdr:rowOff>
    </xdr:from>
    <xdr:to>
      <xdr:col>50</xdr:col>
      <xdr:colOff>114300</xdr:colOff>
      <xdr:row>103</xdr:row>
      <xdr:rowOff>169273</xdr:rowOff>
    </xdr:to>
    <xdr:cxnSp macro="">
      <xdr:nvCxnSpPr>
        <xdr:cNvPr id="472" name="直線コネクタ 471"/>
        <xdr:cNvCxnSpPr/>
      </xdr:nvCxnSpPr>
      <xdr:spPr>
        <a:xfrm flipV="1">
          <a:off x="8750300" y="178188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128270</xdr:rowOff>
    </xdr:from>
    <xdr:to>
      <xdr:col>41</xdr:col>
      <xdr:colOff>101600</xdr:colOff>
      <xdr:row>104</xdr:row>
      <xdr:rowOff>58420</xdr:rowOff>
    </xdr:to>
    <xdr:sp macro="" textlink="">
      <xdr:nvSpPr>
        <xdr:cNvPr id="473" name="楕円 472"/>
        <xdr:cNvSpPr/>
      </xdr:nvSpPr>
      <xdr:spPr>
        <a:xfrm>
          <a:off x="7810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169273</xdr:rowOff>
    </xdr:from>
    <xdr:to>
      <xdr:col>45</xdr:col>
      <xdr:colOff>177800</xdr:colOff>
      <xdr:row>104</xdr:row>
      <xdr:rowOff>7620</xdr:rowOff>
    </xdr:to>
    <xdr:cxnSp macro="">
      <xdr:nvCxnSpPr>
        <xdr:cNvPr id="474" name="直線コネクタ 473"/>
        <xdr:cNvCxnSpPr/>
      </xdr:nvCxnSpPr>
      <xdr:spPr>
        <a:xfrm flipV="1">
          <a:off x="7861300" y="178286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144599</xdr:rowOff>
    </xdr:from>
    <xdr:to>
      <xdr:col>36</xdr:col>
      <xdr:colOff>165100</xdr:colOff>
      <xdr:row>104</xdr:row>
      <xdr:rowOff>74749</xdr:rowOff>
    </xdr:to>
    <xdr:sp macro="" textlink="">
      <xdr:nvSpPr>
        <xdr:cNvPr id="475" name="楕円 474"/>
        <xdr:cNvSpPr/>
      </xdr:nvSpPr>
      <xdr:spPr>
        <a:xfrm>
          <a:off x="6921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7620</xdr:rowOff>
    </xdr:from>
    <xdr:to>
      <xdr:col>41</xdr:col>
      <xdr:colOff>50800</xdr:colOff>
      <xdr:row>104</xdr:row>
      <xdr:rowOff>23949</xdr:rowOff>
    </xdr:to>
    <xdr:cxnSp macro="">
      <xdr:nvCxnSpPr>
        <xdr:cNvPr id="476" name="直線コネクタ 475"/>
        <xdr:cNvCxnSpPr/>
      </xdr:nvCxnSpPr>
      <xdr:spPr>
        <a:xfrm flipV="1">
          <a:off x="6972300" y="178384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15257</xdr:rowOff>
    </xdr:from>
    <xdr:ext cx="469744" cy="259045"/>
    <xdr:sp macro="" textlink="">
      <xdr:nvSpPr>
        <xdr:cNvPr id="477" name="n_1aveValue【市民会館】&#10;一人当たり面積"/>
        <xdr:cNvSpPr txBox="1"/>
      </xdr:nvSpPr>
      <xdr:spPr>
        <a:xfrm>
          <a:off x="93917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70775</xdr:rowOff>
    </xdr:from>
    <xdr:ext cx="469744" cy="259045"/>
    <xdr:sp macro="" textlink="">
      <xdr:nvSpPr>
        <xdr:cNvPr id="478" name="n_2aveValue【市民会館】&#10;一人当たり面積"/>
        <xdr:cNvSpPr txBox="1"/>
      </xdr:nvSpPr>
      <xdr:spPr>
        <a:xfrm>
          <a:off x="8515427" y="180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67508</xdr:rowOff>
    </xdr:from>
    <xdr:ext cx="469744" cy="259045"/>
    <xdr:sp macro="" textlink="">
      <xdr:nvSpPr>
        <xdr:cNvPr id="479" name="n_3aveValue【市民会館】&#10;一人当たり面積"/>
        <xdr:cNvSpPr txBox="1"/>
      </xdr:nvSpPr>
      <xdr:spPr>
        <a:xfrm>
          <a:off x="7626427" y="180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136089</xdr:rowOff>
    </xdr:from>
    <xdr:ext cx="469744" cy="259045"/>
    <xdr:sp macro="" textlink="">
      <xdr:nvSpPr>
        <xdr:cNvPr id="480" name="n_4aveValue【市民会館】&#10;一人当たり面積"/>
        <xdr:cNvSpPr txBox="1"/>
      </xdr:nvSpPr>
      <xdr:spPr>
        <a:xfrm>
          <a:off x="6737427" y="1813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55353</xdr:rowOff>
    </xdr:from>
    <xdr:ext cx="469744" cy="259045"/>
    <xdr:sp macro="" textlink="">
      <xdr:nvSpPr>
        <xdr:cNvPr id="481" name="n_1mainValue【市民会館】&#10;一人当たり面積"/>
        <xdr:cNvSpPr txBox="1"/>
      </xdr:nvSpPr>
      <xdr:spPr>
        <a:xfrm>
          <a:off x="9391727" y="175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65150</xdr:rowOff>
    </xdr:from>
    <xdr:ext cx="469744" cy="259045"/>
    <xdr:sp macro="" textlink="">
      <xdr:nvSpPr>
        <xdr:cNvPr id="482" name="n_2mainValue【市民会館】&#10;一人当たり面積"/>
        <xdr:cNvSpPr txBox="1"/>
      </xdr:nvSpPr>
      <xdr:spPr>
        <a:xfrm>
          <a:off x="8515427" y="1755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74947</xdr:rowOff>
    </xdr:from>
    <xdr:ext cx="469744" cy="259045"/>
    <xdr:sp macro="" textlink="">
      <xdr:nvSpPr>
        <xdr:cNvPr id="483" name="n_3mainValue【市民会館】&#10;一人当たり面積"/>
        <xdr:cNvSpPr txBox="1"/>
      </xdr:nvSpPr>
      <xdr:spPr>
        <a:xfrm>
          <a:off x="76264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91276</xdr:rowOff>
    </xdr:from>
    <xdr:ext cx="469744" cy="259045"/>
    <xdr:sp macro="" textlink="">
      <xdr:nvSpPr>
        <xdr:cNvPr id="484" name="n_4mainValue【市民会館】&#10;一人当たり面積"/>
        <xdr:cNvSpPr txBox="1"/>
      </xdr:nvSpPr>
      <xdr:spPr>
        <a:xfrm>
          <a:off x="6737427" y="1757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104775</xdr:rowOff>
    </xdr:from>
    <xdr:to>
      <xdr:col>85</xdr:col>
      <xdr:colOff>126364</xdr:colOff>
      <xdr:row>41</xdr:row>
      <xdr:rowOff>133350</xdr:rowOff>
    </xdr:to>
    <xdr:cxnSp macro="">
      <xdr:nvCxnSpPr>
        <xdr:cNvPr id="509" name="直線コネクタ 508"/>
        <xdr:cNvCxnSpPr/>
      </xdr:nvCxnSpPr>
      <xdr:spPr>
        <a:xfrm flipV="1">
          <a:off x="16318864" y="57626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510" name="【一般廃棄物処理施設】&#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1" name="直線コネクタ 51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51452</xdr:rowOff>
    </xdr:from>
    <xdr:ext cx="405111" cy="259045"/>
    <xdr:sp macro="" textlink="">
      <xdr:nvSpPr>
        <xdr:cNvPr id="512" name="【一般廃棄物処理施設】&#10;有形固定資産減価償却率最大値テキスト"/>
        <xdr:cNvSpPr txBox="1"/>
      </xdr:nvSpPr>
      <xdr:spPr>
        <a:xfrm>
          <a:off x="16357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104775</xdr:rowOff>
    </xdr:from>
    <xdr:to>
      <xdr:col>86</xdr:col>
      <xdr:colOff>25400</xdr:colOff>
      <xdr:row>33</xdr:row>
      <xdr:rowOff>104775</xdr:rowOff>
    </xdr:to>
    <xdr:cxnSp macro="">
      <xdr:nvCxnSpPr>
        <xdr:cNvPr id="513" name="直線コネクタ 512"/>
        <xdr:cNvCxnSpPr/>
      </xdr:nvCxnSpPr>
      <xdr:spPr>
        <a:xfrm>
          <a:off x="16230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514" name="【一般廃棄物処理施設】&#10;有形固定資産減価償却率平均値テキスト"/>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15" name="フローチャート: 判断 514"/>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170180</xdr:rowOff>
    </xdr:from>
    <xdr:to>
      <xdr:col>81</xdr:col>
      <xdr:colOff>101600</xdr:colOff>
      <xdr:row>38</xdr:row>
      <xdr:rowOff>100330</xdr:rowOff>
    </xdr:to>
    <xdr:sp macro="" textlink="">
      <xdr:nvSpPr>
        <xdr:cNvPr id="516" name="フローチャート: 判断 515"/>
        <xdr:cNvSpPr/>
      </xdr:nvSpPr>
      <xdr:spPr>
        <a:xfrm>
          <a:off x="15430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517" name="フローチャート: 判断 516"/>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139700</xdr:rowOff>
    </xdr:from>
    <xdr:to>
      <xdr:col>72</xdr:col>
      <xdr:colOff>38100</xdr:colOff>
      <xdr:row>38</xdr:row>
      <xdr:rowOff>69850</xdr:rowOff>
    </xdr:to>
    <xdr:sp macro="" textlink="">
      <xdr:nvSpPr>
        <xdr:cNvPr id="518" name="フローチャート: 判断 517"/>
        <xdr:cNvSpPr/>
      </xdr:nvSpPr>
      <xdr:spPr>
        <a:xfrm>
          <a:off x="1365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13970</xdr:rowOff>
    </xdr:from>
    <xdr:to>
      <xdr:col>67</xdr:col>
      <xdr:colOff>101600</xdr:colOff>
      <xdr:row>33</xdr:row>
      <xdr:rowOff>115570</xdr:rowOff>
    </xdr:to>
    <xdr:sp macro="" textlink="">
      <xdr:nvSpPr>
        <xdr:cNvPr id="519" name="フローチャート: 判断 518"/>
        <xdr:cNvSpPr/>
      </xdr:nvSpPr>
      <xdr:spPr>
        <a:xfrm>
          <a:off x="12763500" y="567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82550</xdr:rowOff>
    </xdr:from>
    <xdr:to>
      <xdr:col>85</xdr:col>
      <xdr:colOff>177800</xdr:colOff>
      <xdr:row>42</xdr:row>
      <xdr:rowOff>12700</xdr:rowOff>
    </xdr:to>
    <xdr:sp macro="" textlink="">
      <xdr:nvSpPr>
        <xdr:cNvPr id="525" name="楕円 524"/>
        <xdr:cNvSpPr/>
      </xdr:nvSpPr>
      <xdr:spPr>
        <a:xfrm>
          <a:off x="16268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168927</xdr:rowOff>
    </xdr:from>
    <xdr:ext cx="405111" cy="259045"/>
    <xdr:sp macro="" textlink="">
      <xdr:nvSpPr>
        <xdr:cNvPr id="526" name="【一般廃棄物処理施設】&#10;有形固定資産減価償却率該当値テキスト"/>
        <xdr:cNvSpPr txBox="1"/>
      </xdr:nvSpPr>
      <xdr:spPr>
        <a:xfrm>
          <a:off x="16357600" y="702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78740</xdr:rowOff>
    </xdr:from>
    <xdr:to>
      <xdr:col>81</xdr:col>
      <xdr:colOff>101600</xdr:colOff>
      <xdr:row>42</xdr:row>
      <xdr:rowOff>8890</xdr:rowOff>
    </xdr:to>
    <xdr:sp macro="" textlink="">
      <xdr:nvSpPr>
        <xdr:cNvPr id="527" name="楕円 526"/>
        <xdr:cNvSpPr/>
      </xdr:nvSpPr>
      <xdr:spPr>
        <a:xfrm>
          <a:off x="15430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129540</xdr:rowOff>
    </xdr:from>
    <xdr:to>
      <xdr:col>85</xdr:col>
      <xdr:colOff>127000</xdr:colOff>
      <xdr:row>41</xdr:row>
      <xdr:rowOff>133350</xdr:rowOff>
    </xdr:to>
    <xdr:cxnSp macro="">
      <xdr:nvCxnSpPr>
        <xdr:cNvPr id="528" name="直線コネクタ 527"/>
        <xdr:cNvCxnSpPr/>
      </xdr:nvCxnSpPr>
      <xdr:spPr>
        <a:xfrm>
          <a:off x="15481300" y="71589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74930</xdr:rowOff>
    </xdr:from>
    <xdr:to>
      <xdr:col>76</xdr:col>
      <xdr:colOff>165100</xdr:colOff>
      <xdr:row>42</xdr:row>
      <xdr:rowOff>5080</xdr:rowOff>
    </xdr:to>
    <xdr:sp macro="" textlink="">
      <xdr:nvSpPr>
        <xdr:cNvPr id="529" name="楕円 528"/>
        <xdr:cNvSpPr/>
      </xdr:nvSpPr>
      <xdr:spPr>
        <a:xfrm>
          <a:off x="14541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125730</xdr:rowOff>
    </xdr:from>
    <xdr:to>
      <xdr:col>81</xdr:col>
      <xdr:colOff>50800</xdr:colOff>
      <xdr:row>41</xdr:row>
      <xdr:rowOff>129540</xdr:rowOff>
    </xdr:to>
    <xdr:cxnSp macro="">
      <xdr:nvCxnSpPr>
        <xdr:cNvPr id="530" name="直線コネクタ 529"/>
        <xdr:cNvCxnSpPr/>
      </xdr:nvCxnSpPr>
      <xdr:spPr>
        <a:xfrm>
          <a:off x="14592300" y="7155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69215</xdr:rowOff>
    </xdr:from>
    <xdr:to>
      <xdr:col>72</xdr:col>
      <xdr:colOff>38100</xdr:colOff>
      <xdr:row>41</xdr:row>
      <xdr:rowOff>170815</xdr:rowOff>
    </xdr:to>
    <xdr:sp macro="" textlink="">
      <xdr:nvSpPr>
        <xdr:cNvPr id="531" name="楕円 530"/>
        <xdr:cNvSpPr/>
      </xdr:nvSpPr>
      <xdr:spPr>
        <a:xfrm>
          <a:off x="13652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120015</xdr:rowOff>
    </xdr:from>
    <xdr:to>
      <xdr:col>76</xdr:col>
      <xdr:colOff>114300</xdr:colOff>
      <xdr:row>41</xdr:row>
      <xdr:rowOff>125730</xdr:rowOff>
    </xdr:to>
    <xdr:cxnSp macro="">
      <xdr:nvCxnSpPr>
        <xdr:cNvPr id="532" name="直線コネクタ 531"/>
        <xdr:cNvCxnSpPr/>
      </xdr:nvCxnSpPr>
      <xdr:spPr>
        <a:xfrm>
          <a:off x="13703300" y="71494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38735</xdr:rowOff>
    </xdr:from>
    <xdr:to>
      <xdr:col>67</xdr:col>
      <xdr:colOff>101600</xdr:colOff>
      <xdr:row>41</xdr:row>
      <xdr:rowOff>140335</xdr:rowOff>
    </xdr:to>
    <xdr:sp macro="" textlink="">
      <xdr:nvSpPr>
        <xdr:cNvPr id="533" name="楕円 532"/>
        <xdr:cNvSpPr/>
      </xdr:nvSpPr>
      <xdr:spPr>
        <a:xfrm>
          <a:off x="127635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89535</xdr:rowOff>
    </xdr:from>
    <xdr:to>
      <xdr:col>71</xdr:col>
      <xdr:colOff>177800</xdr:colOff>
      <xdr:row>41</xdr:row>
      <xdr:rowOff>120015</xdr:rowOff>
    </xdr:to>
    <xdr:cxnSp macro="">
      <xdr:nvCxnSpPr>
        <xdr:cNvPr id="534" name="直線コネクタ 533"/>
        <xdr:cNvCxnSpPr/>
      </xdr:nvCxnSpPr>
      <xdr:spPr>
        <a:xfrm>
          <a:off x="12814300" y="71189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116857</xdr:rowOff>
    </xdr:from>
    <xdr:ext cx="405111" cy="259045"/>
    <xdr:sp macro="" textlink="">
      <xdr:nvSpPr>
        <xdr:cNvPr id="535" name="n_1aveValue【一般廃棄物処理施設】&#10;有形固定資産減価償却率"/>
        <xdr:cNvSpPr txBox="1"/>
      </xdr:nvSpPr>
      <xdr:spPr>
        <a:xfrm>
          <a:off x="152660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536" name="n_2aveValue【一般廃棄物処理施設】&#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86377</xdr:rowOff>
    </xdr:from>
    <xdr:ext cx="405111" cy="259045"/>
    <xdr:sp macro="" textlink="">
      <xdr:nvSpPr>
        <xdr:cNvPr id="537" name="n_3aveValue【一般廃棄物処理施設】&#10;有形固定資産減価償却率"/>
        <xdr:cNvSpPr txBox="1"/>
      </xdr:nvSpPr>
      <xdr:spPr>
        <a:xfrm>
          <a:off x="13500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132097</xdr:rowOff>
    </xdr:from>
    <xdr:ext cx="405111" cy="259045"/>
    <xdr:sp macro="" textlink="">
      <xdr:nvSpPr>
        <xdr:cNvPr id="538" name="n_4aveValue【一般廃棄物処理施設】&#10;有形固定資産減価償却率"/>
        <xdr:cNvSpPr txBox="1"/>
      </xdr:nvSpPr>
      <xdr:spPr>
        <a:xfrm>
          <a:off x="12611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17</xdr:rowOff>
    </xdr:from>
    <xdr:ext cx="405111" cy="259045"/>
    <xdr:sp macro="" textlink="">
      <xdr:nvSpPr>
        <xdr:cNvPr id="539" name="n_1mainValue【一般廃棄物処理施設】&#10;有形固定資産減価償却率"/>
        <xdr:cNvSpPr txBox="1"/>
      </xdr:nvSpPr>
      <xdr:spPr>
        <a:xfrm>
          <a:off x="15266044"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167657</xdr:rowOff>
    </xdr:from>
    <xdr:ext cx="405111" cy="259045"/>
    <xdr:sp macro="" textlink="">
      <xdr:nvSpPr>
        <xdr:cNvPr id="540" name="n_2mainValue【一般廃棄物処理施設】&#10;有形固定資産減価償却率"/>
        <xdr:cNvSpPr txBox="1"/>
      </xdr:nvSpPr>
      <xdr:spPr>
        <a:xfrm>
          <a:off x="14389744"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161942</xdr:rowOff>
    </xdr:from>
    <xdr:ext cx="405111" cy="259045"/>
    <xdr:sp macro="" textlink="">
      <xdr:nvSpPr>
        <xdr:cNvPr id="541" name="n_3mainValue【一般廃棄物処理施設】&#10;有形固定資産減価償却率"/>
        <xdr:cNvSpPr txBox="1"/>
      </xdr:nvSpPr>
      <xdr:spPr>
        <a:xfrm>
          <a:off x="13500744"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131462</xdr:rowOff>
    </xdr:from>
    <xdr:ext cx="405111" cy="259045"/>
    <xdr:sp macro="" textlink="">
      <xdr:nvSpPr>
        <xdr:cNvPr id="542" name="n_4mainValue【一般廃棄物処理施設】&#10;有形固定資産減価償却率"/>
        <xdr:cNvSpPr txBox="1"/>
      </xdr:nvSpPr>
      <xdr:spPr>
        <a:xfrm>
          <a:off x="12611744" y="716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6" name="テキスト ボックス 55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62214</xdr:rowOff>
    </xdr:from>
    <xdr:to>
      <xdr:col>116</xdr:col>
      <xdr:colOff>62864</xdr:colOff>
      <xdr:row>42</xdr:row>
      <xdr:rowOff>24270</xdr:rowOff>
    </xdr:to>
    <xdr:cxnSp macro="">
      <xdr:nvCxnSpPr>
        <xdr:cNvPr id="566" name="直線コネクタ 565"/>
        <xdr:cNvCxnSpPr/>
      </xdr:nvCxnSpPr>
      <xdr:spPr>
        <a:xfrm flipV="1">
          <a:off x="22160864" y="5891514"/>
          <a:ext cx="0" cy="1333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28097</xdr:rowOff>
    </xdr:from>
    <xdr:ext cx="469744" cy="259045"/>
    <xdr:sp macro="" textlink="">
      <xdr:nvSpPr>
        <xdr:cNvPr id="567" name="【一般廃棄物処理施設】&#10;一人当たり有形固定資産（償却資産）額最小値テキスト"/>
        <xdr:cNvSpPr txBox="1"/>
      </xdr:nvSpPr>
      <xdr:spPr>
        <a:xfrm>
          <a:off x="22199600" y="72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24270</xdr:rowOff>
    </xdr:from>
    <xdr:to>
      <xdr:col>116</xdr:col>
      <xdr:colOff>152400</xdr:colOff>
      <xdr:row>42</xdr:row>
      <xdr:rowOff>24270</xdr:rowOff>
    </xdr:to>
    <xdr:cxnSp macro="">
      <xdr:nvCxnSpPr>
        <xdr:cNvPr id="568" name="直線コネクタ 567"/>
        <xdr:cNvCxnSpPr/>
      </xdr:nvCxnSpPr>
      <xdr:spPr>
        <a:xfrm>
          <a:off x="22072600" y="722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8891</xdr:rowOff>
    </xdr:from>
    <xdr:ext cx="599010" cy="259045"/>
    <xdr:sp macro="" textlink="">
      <xdr:nvSpPr>
        <xdr:cNvPr id="569" name="【一般廃棄物処理施設】&#10;一人当たり有形固定資産（償却資産）額最大値テキスト"/>
        <xdr:cNvSpPr txBox="1"/>
      </xdr:nvSpPr>
      <xdr:spPr>
        <a:xfrm>
          <a:off x="22199600" y="566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62214</xdr:rowOff>
    </xdr:from>
    <xdr:to>
      <xdr:col>116</xdr:col>
      <xdr:colOff>152400</xdr:colOff>
      <xdr:row>34</xdr:row>
      <xdr:rowOff>62214</xdr:rowOff>
    </xdr:to>
    <xdr:cxnSp macro="">
      <xdr:nvCxnSpPr>
        <xdr:cNvPr id="570" name="直線コネクタ 569"/>
        <xdr:cNvCxnSpPr/>
      </xdr:nvCxnSpPr>
      <xdr:spPr>
        <a:xfrm>
          <a:off x="22072600" y="589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80049</xdr:rowOff>
    </xdr:from>
    <xdr:ext cx="599010" cy="259045"/>
    <xdr:sp macro="" textlink="">
      <xdr:nvSpPr>
        <xdr:cNvPr id="571" name="【一般廃棄物処理施設】&#10;一人当たり有形固定資産（償却資産）額平均値テキスト"/>
        <xdr:cNvSpPr txBox="1"/>
      </xdr:nvSpPr>
      <xdr:spPr>
        <a:xfrm>
          <a:off x="22199600" y="67665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101622</xdr:rowOff>
    </xdr:from>
    <xdr:to>
      <xdr:col>116</xdr:col>
      <xdr:colOff>114300</xdr:colOff>
      <xdr:row>40</xdr:row>
      <xdr:rowOff>31772</xdr:rowOff>
    </xdr:to>
    <xdr:sp macro="" textlink="">
      <xdr:nvSpPr>
        <xdr:cNvPr id="572" name="フローチャート: 判断 571"/>
        <xdr:cNvSpPr/>
      </xdr:nvSpPr>
      <xdr:spPr>
        <a:xfrm>
          <a:off x="22110700" y="678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93081</xdr:rowOff>
    </xdr:from>
    <xdr:to>
      <xdr:col>112</xdr:col>
      <xdr:colOff>38100</xdr:colOff>
      <xdr:row>40</xdr:row>
      <xdr:rowOff>23231</xdr:rowOff>
    </xdr:to>
    <xdr:sp macro="" textlink="">
      <xdr:nvSpPr>
        <xdr:cNvPr id="573" name="フローチャート: 判断 572"/>
        <xdr:cNvSpPr/>
      </xdr:nvSpPr>
      <xdr:spPr>
        <a:xfrm>
          <a:off x="21272500" y="677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79262</xdr:rowOff>
    </xdr:from>
    <xdr:to>
      <xdr:col>107</xdr:col>
      <xdr:colOff>101600</xdr:colOff>
      <xdr:row>40</xdr:row>
      <xdr:rowOff>9412</xdr:rowOff>
    </xdr:to>
    <xdr:sp macro="" textlink="">
      <xdr:nvSpPr>
        <xdr:cNvPr id="574" name="フローチャート: 判断 573"/>
        <xdr:cNvSpPr/>
      </xdr:nvSpPr>
      <xdr:spPr>
        <a:xfrm>
          <a:off x="20383500" y="676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50474</xdr:rowOff>
    </xdr:from>
    <xdr:to>
      <xdr:col>102</xdr:col>
      <xdr:colOff>165100</xdr:colOff>
      <xdr:row>39</xdr:row>
      <xdr:rowOff>152074</xdr:rowOff>
    </xdr:to>
    <xdr:sp macro="" textlink="">
      <xdr:nvSpPr>
        <xdr:cNvPr id="575" name="フローチャート: 判断 574"/>
        <xdr:cNvSpPr/>
      </xdr:nvSpPr>
      <xdr:spPr>
        <a:xfrm>
          <a:off x="19494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32</xdr:row>
      <xdr:rowOff>146836</xdr:rowOff>
    </xdr:from>
    <xdr:to>
      <xdr:col>98</xdr:col>
      <xdr:colOff>38100</xdr:colOff>
      <xdr:row>33</xdr:row>
      <xdr:rowOff>76986</xdr:rowOff>
    </xdr:to>
    <xdr:sp macro="" textlink="">
      <xdr:nvSpPr>
        <xdr:cNvPr id="576" name="フローチャート: 判断 575"/>
        <xdr:cNvSpPr/>
      </xdr:nvSpPr>
      <xdr:spPr>
        <a:xfrm>
          <a:off x="18605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64106</xdr:rowOff>
    </xdr:from>
    <xdr:to>
      <xdr:col>116</xdr:col>
      <xdr:colOff>114300</xdr:colOff>
      <xdr:row>38</xdr:row>
      <xdr:rowOff>165706</xdr:rowOff>
    </xdr:to>
    <xdr:sp macro="" textlink="">
      <xdr:nvSpPr>
        <xdr:cNvPr id="582" name="楕円 581"/>
        <xdr:cNvSpPr/>
      </xdr:nvSpPr>
      <xdr:spPr>
        <a:xfrm>
          <a:off x="22110700" y="657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86983</xdr:rowOff>
    </xdr:from>
    <xdr:ext cx="599010" cy="259045"/>
    <xdr:sp macro="" textlink="">
      <xdr:nvSpPr>
        <xdr:cNvPr id="583" name="【一般廃棄物処理施設】&#10;一人当たり有形固定資産（償却資産）額該当値テキスト"/>
        <xdr:cNvSpPr txBox="1"/>
      </xdr:nvSpPr>
      <xdr:spPr>
        <a:xfrm>
          <a:off x="22199600" y="643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68750</xdr:rowOff>
    </xdr:from>
    <xdr:to>
      <xdr:col>112</xdr:col>
      <xdr:colOff>38100</xdr:colOff>
      <xdr:row>38</xdr:row>
      <xdr:rowOff>170350</xdr:rowOff>
    </xdr:to>
    <xdr:sp macro="" textlink="">
      <xdr:nvSpPr>
        <xdr:cNvPr id="584" name="楕円 583"/>
        <xdr:cNvSpPr/>
      </xdr:nvSpPr>
      <xdr:spPr>
        <a:xfrm>
          <a:off x="21272500" y="65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114906</xdr:rowOff>
    </xdr:from>
    <xdr:to>
      <xdr:col>116</xdr:col>
      <xdr:colOff>63500</xdr:colOff>
      <xdr:row>38</xdr:row>
      <xdr:rowOff>119550</xdr:rowOff>
    </xdr:to>
    <xdr:cxnSp macro="">
      <xdr:nvCxnSpPr>
        <xdr:cNvPr id="585" name="直線コネクタ 584"/>
        <xdr:cNvCxnSpPr/>
      </xdr:nvCxnSpPr>
      <xdr:spPr>
        <a:xfrm flipV="1">
          <a:off x="21323300" y="6630006"/>
          <a:ext cx="838200" cy="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72671</xdr:rowOff>
    </xdr:from>
    <xdr:to>
      <xdr:col>107</xdr:col>
      <xdr:colOff>101600</xdr:colOff>
      <xdr:row>39</xdr:row>
      <xdr:rowOff>2821</xdr:rowOff>
    </xdr:to>
    <xdr:sp macro="" textlink="">
      <xdr:nvSpPr>
        <xdr:cNvPr id="586" name="楕円 585"/>
        <xdr:cNvSpPr/>
      </xdr:nvSpPr>
      <xdr:spPr>
        <a:xfrm>
          <a:off x="20383500" y="658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119550</xdr:rowOff>
    </xdr:from>
    <xdr:to>
      <xdr:col>111</xdr:col>
      <xdr:colOff>177800</xdr:colOff>
      <xdr:row>38</xdr:row>
      <xdr:rowOff>123471</xdr:rowOff>
    </xdr:to>
    <xdr:cxnSp macro="">
      <xdr:nvCxnSpPr>
        <xdr:cNvPr id="587" name="直線コネクタ 586"/>
        <xdr:cNvCxnSpPr/>
      </xdr:nvCxnSpPr>
      <xdr:spPr>
        <a:xfrm flipV="1">
          <a:off x="20434300" y="6634650"/>
          <a:ext cx="889000" cy="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78832</xdr:rowOff>
    </xdr:from>
    <xdr:to>
      <xdr:col>102</xdr:col>
      <xdr:colOff>165100</xdr:colOff>
      <xdr:row>39</xdr:row>
      <xdr:rowOff>8982</xdr:rowOff>
    </xdr:to>
    <xdr:sp macro="" textlink="">
      <xdr:nvSpPr>
        <xdr:cNvPr id="588" name="楕円 587"/>
        <xdr:cNvSpPr/>
      </xdr:nvSpPr>
      <xdr:spPr>
        <a:xfrm>
          <a:off x="19494500" y="659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123471</xdr:rowOff>
    </xdr:from>
    <xdr:to>
      <xdr:col>107</xdr:col>
      <xdr:colOff>50800</xdr:colOff>
      <xdr:row>38</xdr:row>
      <xdr:rowOff>129632</xdr:rowOff>
    </xdr:to>
    <xdr:cxnSp macro="">
      <xdr:nvCxnSpPr>
        <xdr:cNvPr id="589" name="直線コネクタ 588"/>
        <xdr:cNvCxnSpPr/>
      </xdr:nvCxnSpPr>
      <xdr:spPr>
        <a:xfrm flipV="1">
          <a:off x="19545300" y="6638571"/>
          <a:ext cx="889000" cy="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164012</xdr:rowOff>
    </xdr:from>
    <xdr:to>
      <xdr:col>98</xdr:col>
      <xdr:colOff>38100</xdr:colOff>
      <xdr:row>39</xdr:row>
      <xdr:rowOff>94162</xdr:rowOff>
    </xdr:to>
    <xdr:sp macro="" textlink="">
      <xdr:nvSpPr>
        <xdr:cNvPr id="590" name="楕円 589"/>
        <xdr:cNvSpPr/>
      </xdr:nvSpPr>
      <xdr:spPr>
        <a:xfrm>
          <a:off x="186055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129632</xdr:rowOff>
    </xdr:from>
    <xdr:to>
      <xdr:col>102</xdr:col>
      <xdr:colOff>114300</xdr:colOff>
      <xdr:row>39</xdr:row>
      <xdr:rowOff>43362</xdr:rowOff>
    </xdr:to>
    <xdr:cxnSp macro="">
      <xdr:nvCxnSpPr>
        <xdr:cNvPr id="591" name="直線コネクタ 590"/>
        <xdr:cNvCxnSpPr/>
      </xdr:nvCxnSpPr>
      <xdr:spPr>
        <a:xfrm flipV="1">
          <a:off x="18656300" y="6644732"/>
          <a:ext cx="889000" cy="8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14358</xdr:rowOff>
    </xdr:from>
    <xdr:ext cx="599010" cy="259045"/>
    <xdr:sp macro="" textlink="">
      <xdr:nvSpPr>
        <xdr:cNvPr id="592" name="n_1aveValue【一般廃棄物処理施設】&#10;一人当たり有形固定資産（償却資産）額"/>
        <xdr:cNvSpPr txBox="1"/>
      </xdr:nvSpPr>
      <xdr:spPr>
        <a:xfrm>
          <a:off x="21011095" y="687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539</xdr:rowOff>
    </xdr:from>
    <xdr:ext cx="599010" cy="259045"/>
    <xdr:sp macro="" textlink="">
      <xdr:nvSpPr>
        <xdr:cNvPr id="593" name="n_2aveValue【一般廃棄物処理施設】&#10;一人当たり有形固定資産（償却資産）額"/>
        <xdr:cNvSpPr txBox="1"/>
      </xdr:nvSpPr>
      <xdr:spPr>
        <a:xfrm>
          <a:off x="20134795" y="685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143201</xdr:rowOff>
    </xdr:from>
    <xdr:ext cx="599010" cy="259045"/>
    <xdr:sp macro="" textlink="">
      <xdr:nvSpPr>
        <xdr:cNvPr id="594" name="n_3aveValue【一般廃棄物処理施設】&#10;一人当たり有形固定資産（償却資産）額"/>
        <xdr:cNvSpPr txBox="1"/>
      </xdr:nvSpPr>
      <xdr:spPr>
        <a:xfrm>
          <a:off x="19245795" y="682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31</xdr:row>
      <xdr:rowOff>93513</xdr:rowOff>
    </xdr:from>
    <xdr:ext cx="599010" cy="259045"/>
    <xdr:sp macro="" textlink="">
      <xdr:nvSpPr>
        <xdr:cNvPr id="595" name="n_4aveValue【一般廃棄物処理施設】&#10;一人当たり有形固定資産（償却資産）額"/>
        <xdr:cNvSpPr txBox="1"/>
      </xdr:nvSpPr>
      <xdr:spPr>
        <a:xfrm>
          <a:off x="18356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15427</xdr:rowOff>
    </xdr:from>
    <xdr:ext cx="599010" cy="259045"/>
    <xdr:sp macro="" textlink="">
      <xdr:nvSpPr>
        <xdr:cNvPr id="596" name="n_1mainValue【一般廃棄物処理施設】&#10;一人当たり有形固定資産（償却資産）額"/>
        <xdr:cNvSpPr txBox="1"/>
      </xdr:nvSpPr>
      <xdr:spPr>
        <a:xfrm>
          <a:off x="21011095" y="635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19348</xdr:rowOff>
    </xdr:from>
    <xdr:ext cx="599010" cy="259045"/>
    <xdr:sp macro="" textlink="">
      <xdr:nvSpPr>
        <xdr:cNvPr id="597" name="n_2mainValue【一般廃棄物処理施設】&#10;一人当たり有形固定資産（償却資産）額"/>
        <xdr:cNvSpPr txBox="1"/>
      </xdr:nvSpPr>
      <xdr:spPr>
        <a:xfrm>
          <a:off x="20134795" y="636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25509</xdr:rowOff>
    </xdr:from>
    <xdr:ext cx="599010" cy="259045"/>
    <xdr:sp macro="" textlink="">
      <xdr:nvSpPr>
        <xdr:cNvPr id="598" name="n_3mainValue【一般廃棄物処理施設】&#10;一人当たり有形固定資産（償却資産）額"/>
        <xdr:cNvSpPr txBox="1"/>
      </xdr:nvSpPr>
      <xdr:spPr>
        <a:xfrm>
          <a:off x="19245795" y="636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85289</xdr:rowOff>
    </xdr:from>
    <xdr:ext cx="599010" cy="259045"/>
    <xdr:sp macro="" textlink="">
      <xdr:nvSpPr>
        <xdr:cNvPr id="599" name="n_4mainValue【一般廃棄物処理施設】&#10;一人当たり有形固定資産（償却資産）額"/>
        <xdr:cNvSpPr txBox="1"/>
      </xdr:nvSpPr>
      <xdr:spPr>
        <a:xfrm>
          <a:off x="18356795" y="677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627" name="直線コネクタ 626"/>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628" name="テキスト ボックス 627"/>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629" name="直線コネクタ 628"/>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630" name="テキスト ボックス 629"/>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631" name="直線コネクタ 630"/>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632" name="テキスト ボックス 631"/>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4" name="テキスト ボックス 6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635" name="直線コネクタ 634"/>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636" name="テキスト ボックス 635"/>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637" name="直線コネクタ 636"/>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638" name="テキスト ボックス 637"/>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639" name="直線コネクタ 638"/>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640" name="テキスト ボックス 639"/>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2" name="テキスト ボックス 641"/>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26670</xdr:rowOff>
    </xdr:to>
    <xdr:cxnSp macro="">
      <xdr:nvCxnSpPr>
        <xdr:cNvPr id="644" name="直線コネクタ 643"/>
        <xdr:cNvCxnSpPr/>
      </xdr:nvCxnSpPr>
      <xdr:spPr>
        <a:xfrm flipV="1">
          <a:off x="16318864" y="13388339"/>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30497</xdr:rowOff>
    </xdr:from>
    <xdr:ext cx="405111" cy="259045"/>
    <xdr:sp macro="" textlink="">
      <xdr:nvSpPr>
        <xdr:cNvPr id="645" name="【消防施設】&#10;有形固定資産減価償却率最小値テキスト"/>
        <xdr:cNvSpPr txBox="1"/>
      </xdr:nvSpPr>
      <xdr:spPr>
        <a:xfrm>
          <a:off x="16357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26670</xdr:rowOff>
    </xdr:from>
    <xdr:to>
      <xdr:col>86</xdr:col>
      <xdr:colOff>25400</xdr:colOff>
      <xdr:row>86</xdr:row>
      <xdr:rowOff>26670</xdr:rowOff>
    </xdr:to>
    <xdr:cxnSp macro="">
      <xdr:nvCxnSpPr>
        <xdr:cNvPr id="646" name="直線コネクタ 645"/>
        <xdr:cNvCxnSpPr/>
      </xdr:nvCxnSpPr>
      <xdr:spPr>
        <a:xfrm>
          <a:off x="16230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647" name="【消防施設】&#10;有形固定資産減価償却率最大値テキスト"/>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48" name="直線コネクタ 647"/>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649" name="【消防施設】&#10;有形固定資産減価償却率平均値テキスト"/>
        <xdr:cNvSpPr txBox="1"/>
      </xdr:nvSpPr>
      <xdr:spPr>
        <a:xfrm>
          <a:off x="16357600" y="1401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50" name="フローチャート: 判断 649"/>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651" name="フローチャート: 判断 650"/>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127318</xdr:rowOff>
    </xdr:from>
    <xdr:to>
      <xdr:col>76</xdr:col>
      <xdr:colOff>165100</xdr:colOff>
      <xdr:row>81</xdr:row>
      <xdr:rowOff>57468</xdr:rowOff>
    </xdr:to>
    <xdr:sp macro="" textlink="">
      <xdr:nvSpPr>
        <xdr:cNvPr id="652" name="フローチャート: 判断 651"/>
        <xdr:cNvSpPr/>
      </xdr:nvSpPr>
      <xdr:spPr>
        <a:xfrm>
          <a:off x="14541500" y="1384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78739</xdr:rowOff>
    </xdr:from>
    <xdr:to>
      <xdr:col>72</xdr:col>
      <xdr:colOff>38100</xdr:colOff>
      <xdr:row>81</xdr:row>
      <xdr:rowOff>8889</xdr:rowOff>
    </xdr:to>
    <xdr:sp macro="" textlink="">
      <xdr:nvSpPr>
        <xdr:cNvPr id="653" name="フローチャート: 判断 652"/>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15875</xdr:rowOff>
    </xdr:from>
    <xdr:to>
      <xdr:col>67</xdr:col>
      <xdr:colOff>101600</xdr:colOff>
      <xdr:row>80</xdr:row>
      <xdr:rowOff>117475</xdr:rowOff>
    </xdr:to>
    <xdr:sp macro="" textlink="">
      <xdr:nvSpPr>
        <xdr:cNvPr id="654" name="フローチャート: 判断 653"/>
        <xdr:cNvSpPr/>
      </xdr:nvSpPr>
      <xdr:spPr>
        <a:xfrm>
          <a:off x="12763500" y="1373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1588</xdr:rowOff>
    </xdr:from>
    <xdr:to>
      <xdr:col>85</xdr:col>
      <xdr:colOff>177800</xdr:colOff>
      <xdr:row>81</xdr:row>
      <xdr:rowOff>103188</xdr:rowOff>
    </xdr:to>
    <xdr:sp macro="" textlink="">
      <xdr:nvSpPr>
        <xdr:cNvPr id="660" name="楕円 659"/>
        <xdr:cNvSpPr/>
      </xdr:nvSpPr>
      <xdr:spPr>
        <a:xfrm>
          <a:off x="16268700" y="1388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24465</xdr:rowOff>
    </xdr:from>
    <xdr:ext cx="405111" cy="259045"/>
    <xdr:sp macro="" textlink="">
      <xdr:nvSpPr>
        <xdr:cNvPr id="661" name="【消防施設】&#10;有形固定資産減価償却率該当値テキスト"/>
        <xdr:cNvSpPr txBox="1"/>
      </xdr:nvSpPr>
      <xdr:spPr>
        <a:xfrm>
          <a:off x="16357600" y="13740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118745</xdr:rowOff>
    </xdr:from>
    <xdr:to>
      <xdr:col>81</xdr:col>
      <xdr:colOff>101600</xdr:colOff>
      <xdr:row>81</xdr:row>
      <xdr:rowOff>48895</xdr:rowOff>
    </xdr:to>
    <xdr:sp macro="" textlink="">
      <xdr:nvSpPr>
        <xdr:cNvPr id="662" name="楕円 661"/>
        <xdr:cNvSpPr/>
      </xdr:nvSpPr>
      <xdr:spPr>
        <a:xfrm>
          <a:off x="15430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169545</xdr:rowOff>
    </xdr:from>
    <xdr:to>
      <xdr:col>85</xdr:col>
      <xdr:colOff>127000</xdr:colOff>
      <xdr:row>81</xdr:row>
      <xdr:rowOff>52388</xdr:rowOff>
    </xdr:to>
    <xdr:cxnSp macro="">
      <xdr:nvCxnSpPr>
        <xdr:cNvPr id="663" name="直線コネクタ 662"/>
        <xdr:cNvCxnSpPr/>
      </xdr:nvCxnSpPr>
      <xdr:spPr>
        <a:xfrm>
          <a:off x="15481300" y="13885545"/>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141605</xdr:rowOff>
    </xdr:from>
    <xdr:to>
      <xdr:col>76</xdr:col>
      <xdr:colOff>165100</xdr:colOff>
      <xdr:row>81</xdr:row>
      <xdr:rowOff>71755</xdr:rowOff>
    </xdr:to>
    <xdr:sp macro="" textlink="">
      <xdr:nvSpPr>
        <xdr:cNvPr id="664" name="楕円 663"/>
        <xdr:cNvSpPr/>
      </xdr:nvSpPr>
      <xdr:spPr>
        <a:xfrm>
          <a:off x="14541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169545</xdr:rowOff>
    </xdr:from>
    <xdr:to>
      <xdr:col>81</xdr:col>
      <xdr:colOff>50800</xdr:colOff>
      <xdr:row>81</xdr:row>
      <xdr:rowOff>20955</xdr:rowOff>
    </xdr:to>
    <xdr:cxnSp macro="">
      <xdr:nvCxnSpPr>
        <xdr:cNvPr id="665" name="直線コネクタ 664"/>
        <xdr:cNvCxnSpPr/>
      </xdr:nvCxnSpPr>
      <xdr:spPr>
        <a:xfrm flipV="1">
          <a:off x="14592300" y="138855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84455</xdr:rowOff>
    </xdr:from>
    <xdr:to>
      <xdr:col>72</xdr:col>
      <xdr:colOff>38100</xdr:colOff>
      <xdr:row>81</xdr:row>
      <xdr:rowOff>14605</xdr:rowOff>
    </xdr:to>
    <xdr:sp macro="" textlink="">
      <xdr:nvSpPr>
        <xdr:cNvPr id="666" name="楕円 665"/>
        <xdr:cNvSpPr/>
      </xdr:nvSpPr>
      <xdr:spPr>
        <a:xfrm>
          <a:off x="13652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135255</xdr:rowOff>
    </xdr:from>
    <xdr:to>
      <xdr:col>76</xdr:col>
      <xdr:colOff>114300</xdr:colOff>
      <xdr:row>81</xdr:row>
      <xdr:rowOff>20955</xdr:rowOff>
    </xdr:to>
    <xdr:cxnSp macro="">
      <xdr:nvCxnSpPr>
        <xdr:cNvPr id="667" name="直線コネクタ 666"/>
        <xdr:cNvCxnSpPr/>
      </xdr:nvCxnSpPr>
      <xdr:spPr>
        <a:xfrm>
          <a:off x="13703300" y="138512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30163</xdr:rowOff>
    </xdr:from>
    <xdr:to>
      <xdr:col>67</xdr:col>
      <xdr:colOff>101600</xdr:colOff>
      <xdr:row>80</xdr:row>
      <xdr:rowOff>131763</xdr:rowOff>
    </xdr:to>
    <xdr:sp macro="" textlink="">
      <xdr:nvSpPr>
        <xdr:cNvPr id="668" name="楕円 667"/>
        <xdr:cNvSpPr/>
      </xdr:nvSpPr>
      <xdr:spPr>
        <a:xfrm>
          <a:off x="12763500" y="13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80963</xdr:rowOff>
    </xdr:from>
    <xdr:to>
      <xdr:col>71</xdr:col>
      <xdr:colOff>177800</xdr:colOff>
      <xdr:row>80</xdr:row>
      <xdr:rowOff>135255</xdr:rowOff>
    </xdr:to>
    <xdr:cxnSp macro="">
      <xdr:nvCxnSpPr>
        <xdr:cNvPr id="669" name="直線コネクタ 668"/>
        <xdr:cNvCxnSpPr/>
      </xdr:nvCxnSpPr>
      <xdr:spPr>
        <a:xfrm>
          <a:off x="12814300" y="1379696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125747</xdr:rowOff>
    </xdr:from>
    <xdr:ext cx="405111" cy="259045"/>
    <xdr:sp macro="" textlink="">
      <xdr:nvSpPr>
        <xdr:cNvPr id="670" name="n_1aveValue【消防施設】&#10;有形固定資産減価償却率"/>
        <xdr:cNvSpPr txBox="1"/>
      </xdr:nvSpPr>
      <xdr:spPr>
        <a:xfrm>
          <a:off x="152660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73995</xdr:rowOff>
    </xdr:from>
    <xdr:ext cx="405111" cy="259045"/>
    <xdr:sp macro="" textlink="">
      <xdr:nvSpPr>
        <xdr:cNvPr id="671" name="n_2aveValue【消防施設】&#10;有形固定資産減価償却率"/>
        <xdr:cNvSpPr txBox="1"/>
      </xdr:nvSpPr>
      <xdr:spPr>
        <a:xfrm>
          <a:off x="14389744" y="13618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25416</xdr:rowOff>
    </xdr:from>
    <xdr:ext cx="405111" cy="259045"/>
    <xdr:sp macro="" textlink="">
      <xdr:nvSpPr>
        <xdr:cNvPr id="672" name="n_3aveValue【消防施設】&#10;有形固定資産減価償却率"/>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134002</xdr:rowOff>
    </xdr:from>
    <xdr:ext cx="405111" cy="259045"/>
    <xdr:sp macro="" textlink="">
      <xdr:nvSpPr>
        <xdr:cNvPr id="673" name="n_4aveValue【消防施設】&#10;有形固定資産減価償却率"/>
        <xdr:cNvSpPr txBox="1"/>
      </xdr:nvSpPr>
      <xdr:spPr>
        <a:xfrm>
          <a:off x="12611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65422</xdr:rowOff>
    </xdr:from>
    <xdr:ext cx="405111" cy="259045"/>
    <xdr:sp macro="" textlink="">
      <xdr:nvSpPr>
        <xdr:cNvPr id="674" name="n_1mainValue【消防施設】&#10;有形固定資産減価償却率"/>
        <xdr:cNvSpPr txBox="1"/>
      </xdr:nvSpPr>
      <xdr:spPr>
        <a:xfrm>
          <a:off x="152660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62882</xdr:rowOff>
    </xdr:from>
    <xdr:ext cx="405111" cy="259045"/>
    <xdr:sp macro="" textlink="">
      <xdr:nvSpPr>
        <xdr:cNvPr id="675" name="n_2mainValue【消防施設】&#10;有形固定資産減価償却率"/>
        <xdr:cNvSpPr txBox="1"/>
      </xdr:nvSpPr>
      <xdr:spPr>
        <a:xfrm>
          <a:off x="14389744" y="1395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5732</xdr:rowOff>
    </xdr:from>
    <xdr:ext cx="405111" cy="259045"/>
    <xdr:sp macro="" textlink="">
      <xdr:nvSpPr>
        <xdr:cNvPr id="676" name="n_3mainValue【消防施設】&#10;有形固定資産減価償却率"/>
        <xdr:cNvSpPr txBox="1"/>
      </xdr:nvSpPr>
      <xdr:spPr>
        <a:xfrm>
          <a:off x="13500744" y="1389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122890</xdr:rowOff>
    </xdr:from>
    <xdr:ext cx="405111" cy="259045"/>
    <xdr:sp macro="" textlink="">
      <xdr:nvSpPr>
        <xdr:cNvPr id="677" name="n_4mainValue【消防施設】&#10;有形固定資産減価償却率"/>
        <xdr:cNvSpPr txBox="1"/>
      </xdr:nvSpPr>
      <xdr:spPr>
        <a:xfrm>
          <a:off x="12611744" y="1383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106680</xdr:rowOff>
    </xdr:from>
    <xdr:to>
      <xdr:col>116</xdr:col>
      <xdr:colOff>62864</xdr:colOff>
      <xdr:row>85</xdr:row>
      <xdr:rowOff>148589</xdr:rowOff>
    </xdr:to>
    <xdr:cxnSp macro="">
      <xdr:nvCxnSpPr>
        <xdr:cNvPr id="701" name="直線コネクタ 700"/>
        <xdr:cNvCxnSpPr/>
      </xdr:nvCxnSpPr>
      <xdr:spPr>
        <a:xfrm flipV="1">
          <a:off x="22160864" y="13308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702"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703" name="直線コネクタ 702"/>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53357</xdr:rowOff>
    </xdr:from>
    <xdr:ext cx="469744" cy="259045"/>
    <xdr:sp macro="" textlink="">
      <xdr:nvSpPr>
        <xdr:cNvPr id="704" name="【消防施設】&#10;一人当たり面積最大値テキスト"/>
        <xdr:cNvSpPr txBox="1"/>
      </xdr:nvSpPr>
      <xdr:spPr>
        <a:xfrm>
          <a:off x="22199600" y="1308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106680</xdr:rowOff>
    </xdr:from>
    <xdr:to>
      <xdr:col>116</xdr:col>
      <xdr:colOff>152400</xdr:colOff>
      <xdr:row>77</xdr:row>
      <xdr:rowOff>106680</xdr:rowOff>
    </xdr:to>
    <xdr:cxnSp macro="">
      <xdr:nvCxnSpPr>
        <xdr:cNvPr id="705" name="直線コネクタ 704"/>
        <xdr:cNvCxnSpPr/>
      </xdr:nvCxnSpPr>
      <xdr:spPr>
        <a:xfrm>
          <a:off x="22072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109238</xdr:rowOff>
    </xdr:from>
    <xdr:ext cx="469744" cy="259045"/>
    <xdr:sp macro="" textlink="">
      <xdr:nvSpPr>
        <xdr:cNvPr id="706" name="【消防施設】&#10;一人当たり面積平均値テキスト"/>
        <xdr:cNvSpPr txBox="1"/>
      </xdr:nvSpPr>
      <xdr:spPr>
        <a:xfrm>
          <a:off x="22199600" y="13996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86361</xdr:rowOff>
    </xdr:from>
    <xdr:to>
      <xdr:col>116</xdr:col>
      <xdr:colOff>114300</xdr:colOff>
      <xdr:row>83</xdr:row>
      <xdr:rowOff>16511</xdr:rowOff>
    </xdr:to>
    <xdr:sp macro="" textlink="">
      <xdr:nvSpPr>
        <xdr:cNvPr id="707" name="フローチャート: 判断 706"/>
        <xdr:cNvSpPr/>
      </xdr:nvSpPr>
      <xdr:spPr>
        <a:xfrm>
          <a:off x="22110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08" name="フローチャート: 判断 707"/>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120650</xdr:rowOff>
    </xdr:from>
    <xdr:to>
      <xdr:col>107</xdr:col>
      <xdr:colOff>101600</xdr:colOff>
      <xdr:row>83</xdr:row>
      <xdr:rowOff>50800</xdr:rowOff>
    </xdr:to>
    <xdr:sp macro="" textlink="">
      <xdr:nvSpPr>
        <xdr:cNvPr id="709" name="フローチャート: 判断 708"/>
        <xdr:cNvSpPr/>
      </xdr:nvSpPr>
      <xdr:spPr>
        <a:xfrm>
          <a:off x="20383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120650</xdr:rowOff>
    </xdr:from>
    <xdr:to>
      <xdr:col>102</xdr:col>
      <xdr:colOff>165100</xdr:colOff>
      <xdr:row>83</xdr:row>
      <xdr:rowOff>50800</xdr:rowOff>
    </xdr:to>
    <xdr:sp macro="" textlink="">
      <xdr:nvSpPr>
        <xdr:cNvPr id="710" name="フローチャート: 判断 709"/>
        <xdr:cNvSpPr/>
      </xdr:nvSpPr>
      <xdr:spPr>
        <a:xfrm>
          <a:off x="19494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151130</xdr:rowOff>
    </xdr:from>
    <xdr:to>
      <xdr:col>98</xdr:col>
      <xdr:colOff>38100</xdr:colOff>
      <xdr:row>83</xdr:row>
      <xdr:rowOff>81280</xdr:rowOff>
    </xdr:to>
    <xdr:sp macro="" textlink="">
      <xdr:nvSpPr>
        <xdr:cNvPr id="711" name="フローチャート: 判断 710"/>
        <xdr:cNvSpPr/>
      </xdr:nvSpPr>
      <xdr:spPr>
        <a:xfrm>
          <a:off x="18605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132080</xdr:rowOff>
    </xdr:from>
    <xdr:to>
      <xdr:col>116</xdr:col>
      <xdr:colOff>114300</xdr:colOff>
      <xdr:row>84</xdr:row>
      <xdr:rowOff>62230</xdr:rowOff>
    </xdr:to>
    <xdr:sp macro="" textlink="">
      <xdr:nvSpPr>
        <xdr:cNvPr id="717" name="楕円 716"/>
        <xdr:cNvSpPr/>
      </xdr:nvSpPr>
      <xdr:spPr>
        <a:xfrm>
          <a:off x="221107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110507</xdr:rowOff>
    </xdr:from>
    <xdr:ext cx="469744" cy="259045"/>
    <xdr:sp macro="" textlink="">
      <xdr:nvSpPr>
        <xdr:cNvPr id="718" name="【消防施設】&#10;一人当たり面積該当値テキスト"/>
        <xdr:cNvSpPr txBox="1"/>
      </xdr:nvSpPr>
      <xdr:spPr>
        <a:xfrm>
          <a:off x="22199600" y="1434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719" name="楕円 718"/>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xdr:rowOff>
    </xdr:from>
    <xdr:to>
      <xdr:col>116</xdr:col>
      <xdr:colOff>63500</xdr:colOff>
      <xdr:row>84</xdr:row>
      <xdr:rowOff>15239</xdr:rowOff>
    </xdr:to>
    <xdr:cxnSp macro="">
      <xdr:nvCxnSpPr>
        <xdr:cNvPr id="720" name="直線コネクタ 719"/>
        <xdr:cNvCxnSpPr/>
      </xdr:nvCxnSpPr>
      <xdr:spPr>
        <a:xfrm flipV="1">
          <a:off x="21323300" y="144132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2539</xdr:rowOff>
    </xdr:from>
    <xdr:to>
      <xdr:col>107</xdr:col>
      <xdr:colOff>101600</xdr:colOff>
      <xdr:row>84</xdr:row>
      <xdr:rowOff>104139</xdr:rowOff>
    </xdr:to>
    <xdr:sp macro="" textlink="">
      <xdr:nvSpPr>
        <xdr:cNvPr id="721" name="楕円 720"/>
        <xdr:cNvSpPr/>
      </xdr:nvSpPr>
      <xdr:spPr>
        <a:xfrm>
          <a:off x="20383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53339</xdr:rowOff>
    </xdr:to>
    <xdr:cxnSp macro="">
      <xdr:nvCxnSpPr>
        <xdr:cNvPr id="722" name="直線コネクタ 721"/>
        <xdr:cNvCxnSpPr/>
      </xdr:nvCxnSpPr>
      <xdr:spPr>
        <a:xfrm flipV="1">
          <a:off x="20434300" y="14417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xdr:rowOff>
    </xdr:from>
    <xdr:to>
      <xdr:col>102</xdr:col>
      <xdr:colOff>165100</xdr:colOff>
      <xdr:row>84</xdr:row>
      <xdr:rowOff>107950</xdr:rowOff>
    </xdr:to>
    <xdr:sp macro="" textlink="">
      <xdr:nvSpPr>
        <xdr:cNvPr id="723" name="楕円 722"/>
        <xdr:cNvSpPr/>
      </xdr:nvSpPr>
      <xdr:spPr>
        <a:xfrm>
          <a:off x="19494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53339</xdr:rowOff>
    </xdr:from>
    <xdr:to>
      <xdr:col>107</xdr:col>
      <xdr:colOff>50800</xdr:colOff>
      <xdr:row>84</xdr:row>
      <xdr:rowOff>57150</xdr:rowOff>
    </xdr:to>
    <xdr:cxnSp macro="">
      <xdr:nvCxnSpPr>
        <xdr:cNvPr id="724" name="直線コネクタ 723"/>
        <xdr:cNvCxnSpPr/>
      </xdr:nvCxnSpPr>
      <xdr:spPr>
        <a:xfrm flipV="1">
          <a:off x="19545300" y="14455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109220</xdr:rowOff>
    </xdr:from>
    <xdr:to>
      <xdr:col>98</xdr:col>
      <xdr:colOff>38100</xdr:colOff>
      <xdr:row>85</xdr:row>
      <xdr:rowOff>39370</xdr:rowOff>
    </xdr:to>
    <xdr:sp macro="" textlink="">
      <xdr:nvSpPr>
        <xdr:cNvPr id="725" name="楕円 724"/>
        <xdr:cNvSpPr/>
      </xdr:nvSpPr>
      <xdr:spPr>
        <a:xfrm>
          <a:off x="18605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57150</xdr:rowOff>
    </xdr:from>
    <xdr:to>
      <xdr:col>102</xdr:col>
      <xdr:colOff>114300</xdr:colOff>
      <xdr:row>84</xdr:row>
      <xdr:rowOff>160020</xdr:rowOff>
    </xdr:to>
    <xdr:cxnSp macro="">
      <xdr:nvCxnSpPr>
        <xdr:cNvPr id="726" name="直線コネクタ 725"/>
        <xdr:cNvCxnSpPr/>
      </xdr:nvCxnSpPr>
      <xdr:spPr>
        <a:xfrm flipV="1">
          <a:off x="18656300" y="144589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727" name="n_1aveValue【消防施設】&#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67327</xdr:rowOff>
    </xdr:from>
    <xdr:ext cx="469744" cy="259045"/>
    <xdr:sp macro="" textlink="">
      <xdr:nvSpPr>
        <xdr:cNvPr id="728" name="n_2aveValue【消防施設】&#10;一人当たり面積"/>
        <xdr:cNvSpPr txBox="1"/>
      </xdr:nvSpPr>
      <xdr:spPr>
        <a:xfrm>
          <a:off x="20199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67327</xdr:rowOff>
    </xdr:from>
    <xdr:ext cx="469744" cy="259045"/>
    <xdr:sp macro="" textlink="">
      <xdr:nvSpPr>
        <xdr:cNvPr id="729" name="n_3aveValue【消防施設】&#10;一人当たり面積"/>
        <xdr:cNvSpPr txBox="1"/>
      </xdr:nvSpPr>
      <xdr:spPr>
        <a:xfrm>
          <a:off x="19310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97807</xdr:rowOff>
    </xdr:from>
    <xdr:ext cx="469744" cy="259045"/>
    <xdr:sp macro="" textlink="">
      <xdr:nvSpPr>
        <xdr:cNvPr id="730" name="n_4aveValue【消防施設】&#10;一人当たり面積"/>
        <xdr:cNvSpPr txBox="1"/>
      </xdr:nvSpPr>
      <xdr:spPr>
        <a:xfrm>
          <a:off x="18421427"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57166</xdr:rowOff>
    </xdr:from>
    <xdr:ext cx="469744" cy="259045"/>
    <xdr:sp macro="" textlink="">
      <xdr:nvSpPr>
        <xdr:cNvPr id="731" name="n_1mainValue【消防施設】&#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95266</xdr:rowOff>
    </xdr:from>
    <xdr:ext cx="469744" cy="259045"/>
    <xdr:sp macro="" textlink="">
      <xdr:nvSpPr>
        <xdr:cNvPr id="732" name="n_2mainValue【消防施設】&#10;一人当たり面積"/>
        <xdr:cNvSpPr txBox="1"/>
      </xdr:nvSpPr>
      <xdr:spPr>
        <a:xfrm>
          <a:off x="20199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99077</xdr:rowOff>
    </xdr:from>
    <xdr:ext cx="469744" cy="259045"/>
    <xdr:sp macro="" textlink="">
      <xdr:nvSpPr>
        <xdr:cNvPr id="733" name="n_3mainValue【消防施設】&#10;一人当たり面積"/>
        <xdr:cNvSpPr txBox="1"/>
      </xdr:nvSpPr>
      <xdr:spPr>
        <a:xfrm>
          <a:off x="19310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30497</xdr:rowOff>
    </xdr:from>
    <xdr:ext cx="469744" cy="259045"/>
    <xdr:sp macro="" textlink="">
      <xdr:nvSpPr>
        <xdr:cNvPr id="734" name="n_4mainValue【消防施設】&#10;一人当たり面積"/>
        <xdr:cNvSpPr txBox="1"/>
      </xdr:nvSpPr>
      <xdr:spPr>
        <a:xfrm>
          <a:off x="18421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6" name="直線コネクタ 7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7" name="テキスト ボックス 7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8" name="直線コネクタ 7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9" name="テキスト ボックス 7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0" name="直線コネクタ 7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1" name="テキスト ボックス 7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2" name="直線コネクタ 7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3" name="テキスト ボックス 7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4" name="直線コネクタ 7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5" name="テキスト ボックス 7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6" name="直線コネクタ 7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7" name="テキスト ボックス 7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154577</xdr:rowOff>
    </xdr:to>
    <xdr:cxnSp macro="">
      <xdr:nvCxnSpPr>
        <xdr:cNvPr id="760" name="直線コネクタ 759"/>
        <xdr:cNvCxnSpPr/>
      </xdr:nvCxnSpPr>
      <xdr:spPr>
        <a:xfrm flipV="1">
          <a:off x="16318864"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158404</xdr:rowOff>
    </xdr:from>
    <xdr:ext cx="405111" cy="259045"/>
    <xdr:sp macro="" textlink="">
      <xdr:nvSpPr>
        <xdr:cNvPr id="761" name="【庁舎】&#10;有形固定資産減価償却率最小値テキスト"/>
        <xdr:cNvSpPr txBox="1"/>
      </xdr:nvSpPr>
      <xdr:spPr>
        <a:xfrm>
          <a:off x="16357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154577</xdr:rowOff>
    </xdr:from>
    <xdr:to>
      <xdr:col>86</xdr:col>
      <xdr:colOff>25400</xdr:colOff>
      <xdr:row>108</xdr:row>
      <xdr:rowOff>154577</xdr:rowOff>
    </xdr:to>
    <xdr:cxnSp macro="">
      <xdr:nvCxnSpPr>
        <xdr:cNvPr id="762" name="直線コネクタ 761"/>
        <xdr:cNvCxnSpPr/>
      </xdr:nvCxnSpPr>
      <xdr:spPr>
        <a:xfrm>
          <a:off x="16230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3"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4" name="直線コネクタ 76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84200</xdr:rowOff>
    </xdr:from>
    <xdr:ext cx="405111" cy="259045"/>
    <xdr:sp macro="" textlink="">
      <xdr:nvSpPr>
        <xdr:cNvPr id="765" name="【庁舎】&#10;有形固定資産減価償却率平均値テキスト"/>
        <xdr:cNvSpPr txBox="1"/>
      </xdr:nvSpPr>
      <xdr:spPr>
        <a:xfrm>
          <a:off x="16357600" y="1774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61323</xdr:rowOff>
    </xdr:from>
    <xdr:to>
      <xdr:col>85</xdr:col>
      <xdr:colOff>177800</xdr:colOff>
      <xdr:row>104</xdr:row>
      <xdr:rowOff>162923</xdr:rowOff>
    </xdr:to>
    <xdr:sp macro="" textlink="">
      <xdr:nvSpPr>
        <xdr:cNvPr id="766" name="フローチャート: 判断 765"/>
        <xdr:cNvSpPr/>
      </xdr:nvSpPr>
      <xdr:spPr>
        <a:xfrm>
          <a:off x="162687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67" name="フローチャート: 判断 766"/>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768" name="フローチャート: 判断 767"/>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103777</xdr:rowOff>
    </xdr:from>
    <xdr:to>
      <xdr:col>72</xdr:col>
      <xdr:colOff>38100</xdr:colOff>
      <xdr:row>105</xdr:row>
      <xdr:rowOff>33927</xdr:rowOff>
    </xdr:to>
    <xdr:sp macro="" textlink="">
      <xdr:nvSpPr>
        <xdr:cNvPr id="769" name="フローチャート: 判断 768"/>
        <xdr:cNvSpPr/>
      </xdr:nvSpPr>
      <xdr:spPr>
        <a:xfrm>
          <a:off x="13652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72752</xdr:rowOff>
    </xdr:from>
    <xdr:to>
      <xdr:col>67</xdr:col>
      <xdr:colOff>101600</xdr:colOff>
      <xdr:row>105</xdr:row>
      <xdr:rowOff>2902</xdr:rowOff>
    </xdr:to>
    <xdr:sp macro="" textlink="">
      <xdr:nvSpPr>
        <xdr:cNvPr id="770" name="フローチャート: 判断 769"/>
        <xdr:cNvSpPr/>
      </xdr:nvSpPr>
      <xdr:spPr>
        <a:xfrm>
          <a:off x="12763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35198</xdr:rowOff>
    </xdr:from>
    <xdr:to>
      <xdr:col>85</xdr:col>
      <xdr:colOff>177800</xdr:colOff>
      <xdr:row>107</xdr:row>
      <xdr:rowOff>136798</xdr:rowOff>
    </xdr:to>
    <xdr:sp macro="" textlink="">
      <xdr:nvSpPr>
        <xdr:cNvPr id="776" name="楕円 775"/>
        <xdr:cNvSpPr/>
      </xdr:nvSpPr>
      <xdr:spPr>
        <a:xfrm>
          <a:off x="162687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13625</xdr:rowOff>
    </xdr:from>
    <xdr:ext cx="405111" cy="259045"/>
    <xdr:sp macro="" textlink="">
      <xdr:nvSpPr>
        <xdr:cNvPr id="777" name="【庁舎】&#10;有形固定資産減価償却率該当値テキスト"/>
        <xdr:cNvSpPr txBox="1"/>
      </xdr:nvSpPr>
      <xdr:spPr>
        <a:xfrm>
          <a:off x="16357600"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27032</xdr:rowOff>
    </xdr:from>
    <xdr:to>
      <xdr:col>81</xdr:col>
      <xdr:colOff>101600</xdr:colOff>
      <xdr:row>108</xdr:row>
      <xdr:rowOff>128632</xdr:rowOff>
    </xdr:to>
    <xdr:sp macro="" textlink="">
      <xdr:nvSpPr>
        <xdr:cNvPr id="778" name="楕円 777"/>
        <xdr:cNvSpPr/>
      </xdr:nvSpPr>
      <xdr:spPr>
        <a:xfrm>
          <a:off x="154305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85998</xdr:rowOff>
    </xdr:from>
    <xdr:to>
      <xdr:col>85</xdr:col>
      <xdr:colOff>127000</xdr:colOff>
      <xdr:row>108</xdr:row>
      <xdr:rowOff>77832</xdr:rowOff>
    </xdr:to>
    <xdr:cxnSp macro="">
      <xdr:nvCxnSpPr>
        <xdr:cNvPr id="779" name="直線コネクタ 778"/>
        <xdr:cNvCxnSpPr/>
      </xdr:nvCxnSpPr>
      <xdr:spPr>
        <a:xfrm flipV="1">
          <a:off x="15481300" y="18431148"/>
          <a:ext cx="838200" cy="1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907</xdr:rowOff>
    </xdr:from>
    <xdr:to>
      <xdr:col>76</xdr:col>
      <xdr:colOff>165100</xdr:colOff>
      <xdr:row>108</xdr:row>
      <xdr:rowOff>102507</xdr:rowOff>
    </xdr:to>
    <xdr:sp macro="" textlink="">
      <xdr:nvSpPr>
        <xdr:cNvPr id="780" name="楕円 779"/>
        <xdr:cNvSpPr/>
      </xdr:nvSpPr>
      <xdr:spPr>
        <a:xfrm>
          <a:off x="14541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51707</xdr:rowOff>
    </xdr:from>
    <xdr:to>
      <xdr:col>81</xdr:col>
      <xdr:colOff>50800</xdr:colOff>
      <xdr:row>108</xdr:row>
      <xdr:rowOff>77832</xdr:rowOff>
    </xdr:to>
    <xdr:cxnSp macro="">
      <xdr:nvCxnSpPr>
        <xdr:cNvPr id="781" name="直線コネクタ 780"/>
        <xdr:cNvCxnSpPr/>
      </xdr:nvCxnSpPr>
      <xdr:spPr>
        <a:xfrm>
          <a:off x="14592300" y="1856830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147864</xdr:rowOff>
    </xdr:from>
    <xdr:to>
      <xdr:col>72</xdr:col>
      <xdr:colOff>38100</xdr:colOff>
      <xdr:row>108</xdr:row>
      <xdr:rowOff>78014</xdr:rowOff>
    </xdr:to>
    <xdr:sp macro="" textlink="">
      <xdr:nvSpPr>
        <xdr:cNvPr id="782" name="楕円 781"/>
        <xdr:cNvSpPr/>
      </xdr:nvSpPr>
      <xdr:spPr>
        <a:xfrm>
          <a:off x="13652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27214</xdr:rowOff>
    </xdr:from>
    <xdr:to>
      <xdr:col>76</xdr:col>
      <xdr:colOff>114300</xdr:colOff>
      <xdr:row>108</xdr:row>
      <xdr:rowOff>51707</xdr:rowOff>
    </xdr:to>
    <xdr:cxnSp macro="">
      <xdr:nvCxnSpPr>
        <xdr:cNvPr id="783" name="直線コネクタ 782"/>
        <xdr:cNvCxnSpPr/>
      </xdr:nvCxnSpPr>
      <xdr:spPr>
        <a:xfrm>
          <a:off x="13703300" y="1854381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121738</xdr:rowOff>
    </xdr:from>
    <xdr:to>
      <xdr:col>67</xdr:col>
      <xdr:colOff>101600</xdr:colOff>
      <xdr:row>108</xdr:row>
      <xdr:rowOff>51888</xdr:rowOff>
    </xdr:to>
    <xdr:sp macro="" textlink="">
      <xdr:nvSpPr>
        <xdr:cNvPr id="784" name="楕円 783"/>
        <xdr:cNvSpPr/>
      </xdr:nvSpPr>
      <xdr:spPr>
        <a:xfrm>
          <a:off x="12763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1088</xdr:rowOff>
    </xdr:from>
    <xdr:to>
      <xdr:col>71</xdr:col>
      <xdr:colOff>177800</xdr:colOff>
      <xdr:row>108</xdr:row>
      <xdr:rowOff>27214</xdr:rowOff>
    </xdr:to>
    <xdr:cxnSp macro="">
      <xdr:nvCxnSpPr>
        <xdr:cNvPr id="785" name="直線コネクタ 784"/>
        <xdr:cNvCxnSpPr/>
      </xdr:nvCxnSpPr>
      <xdr:spPr>
        <a:xfrm>
          <a:off x="12814300" y="1851768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786"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787" name="n_2aveValue【庁舎】&#10;有形固定資産減価償却率"/>
        <xdr:cNvSpPr txBox="1"/>
      </xdr:nvSpPr>
      <xdr:spPr>
        <a:xfrm>
          <a:off x="14389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50454</xdr:rowOff>
    </xdr:from>
    <xdr:ext cx="405111" cy="259045"/>
    <xdr:sp macro="" textlink="">
      <xdr:nvSpPr>
        <xdr:cNvPr id="788" name="n_3aveValue【庁舎】&#10;有形固定資産減価償却率"/>
        <xdr:cNvSpPr txBox="1"/>
      </xdr:nvSpPr>
      <xdr:spPr>
        <a:xfrm>
          <a:off x="13500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19429</xdr:rowOff>
    </xdr:from>
    <xdr:ext cx="405111" cy="259045"/>
    <xdr:sp macro="" textlink="">
      <xdr:nvSpPr>
        <xdr:cNvPr id="789" name="n_4aveValue【庁舎】&#10;有形固定資産減価償却率"/>
        <xdr:cNvSpPr txBox="1"/>
      </xdr:nvSpPr>
      <xdr:spPr>
        <a:xfrm>
          <a:off x="12611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119759</xdr:rowOff>
    </xdr:from>
    <xdr:ext cx="405111" cy="259045"/>
    <xdr:sp macro="" textlink="">
      <xdr:nvSpPr>
        <xdr:cNvPr id="790" name="n_1mainValue【庁舎】&#10;有形固定資産減価償却率"/>
        <xdr:cNvSpPr txBox="1"/>
      </xdr:nvSpPr>
      <xdr:spPr>
        <a:xfrm>
          <a:off x="15266044" y="1863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93634</xdr:rowOff>
    </xdr:from>
    <xdr:ext cx="405111" cy="259045"/>
    <xdr:sp macro="" textlink="">
      <xdr:nvSpPr>
        <xdr:cNvPr id="791" name="n_2mainValue【庁舎】&#10;有形固定資産減価償却率"/>
        <xdr:cNvSpPr txBox="1"/>
      </xdr:nvSpPr>
      <xdr:spPr>
        <a:xfrm>
          <a:off x="14389744" y="186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69141</xdr:rowOff>
    </xdr:from>
    <xdr:ext cx="405111" cy="259045"/>
    <xdr:sp macro="" textlink="">
      <xdr:nvSpPr>
        <xdr:cNvPr id="792" name="n_3mainValue【庁舎】&#10;有形固定資産減価償却率"/>
        <xdr:cNvSpPr txBox="1"/>
      </xdr:nvSpPr>
      <xdr:spPr>
        <a:xfrm>
          <a:off x="13500744"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43015</xdr:rowOff>
    </xdr:from>
    <xdr:ext cx="405111" cy="259045"/>
    <xdr:sp macro="" textlink="">
      <xdr:nvSpPr>
        <xdr:cNvPr id="793" name="n_4mainValue【庁舎】&#10;有形固定資産減価償却率"/>
        <xdr:cNvSpPr txBox="1"/>
      </xdr:nvSpPr>
      <xdr:spPr>
        <a:xfrm>
          <a:off x="126117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4" name="テキスト ボックス 8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163830</xdr:rowOff>
    </xdr:to>
    <xdr:cxnSp macro="">
      <xdr:nvCxnSpPr>
        <xdr:cNvPr id="818" name="直線コネクタ 817"/>
        <xdr:cNvCxnSpPr/>
      </xdr:nvCxnSpPr>
      <xdr:spPr>
        <a:xfrm flipV="1">
          <a:off x="22160864" y="17038320"/>
          <a:ext cx="0" cy="164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167657</xdr:rowOff>
    </xdr:from>
    <xdr:ext cx="469744" cy="259045"/>
    <xdr:sp macro="" textlink="">
      <xdr:nvSpPr>
        <xdr:cNvPr id="819" name="【庁舎】&#10;一人当たり面積最小値テキスト"/>
        <xdr:cNvSpPr txBox="1"/>
      </xdr:nvSpPr>
      <xdr:spPr>
        <a:xfrm>
          <a:off x="221996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163830</xdr:rowOff>
    </xdr:from>
    <xdr:to>
      <xdr:col>116</xdr:col>
      <xdr:colOff>152400</xdr:colOff>
      <xdr:row>108</xdr:row>
      <xdr:rowOff>163830</xdr:rowOff>
    </xdr:to>
    <xdr:cxnSp macro="">
      <xdr:nvCxnSpPr>
        <xdr:cNvPr id="820" name="直線コネクタ 819"/>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821" name="【庁舎】&#10;一人当たり面積最大値テキスト"/>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822" name="直線コネクタ 821"/>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2557</xdr:rowOff>
    </xdr:from>
    <xdr:ext cx="469744" cy="259045"/>
    <xdr:sp macro="" textlink="">
      <xdr:nvSpPr>
        <xdr:cNvPr id="823" name="【庁舎】&#10;一人当たり面積平均値テキスト"/>
        <xdr:cNvSpPr txBox="1"/>
      </xdr:nvSpPr>
      <xdr:spPr>
        <a:xfrm>
          <a:off x="22199600" y="1766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824" name="フローチャート: 判断 823"/>
        <xdr:cNvSpPr/>
      </xdr:nvSpPr>
      <xdr:spPr>
        <a:xfrm>
          <a:off x="22110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97789</xdr:rowOff>
    </xdr:from>
    <xdr:to>
      <xdr:col>112</xdr:col>
      <xdr:colOff>38100</xdr:colOff>
      <xdr:row>105</xdr:row>
      <xdr:rowOff>27939</xdr:rowOff>
    </xdr:to>
    <xdr:sp macro="" textlink="">
      <xdr:nvSpPr>
        <xdr:cNvPr id="825" name="フローチャート: 判断 824"/>
        <xdr:cNvSpPr/>
      </xdr:nvSpPr>
      <xdr:spPr>
        <a:xfrm>
          <a:off x="2127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826" name="フローチャート: 判断 825"/>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27" name="フローチャート: 判断 826"/>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97789</xdr:rowOff>
    </xdr:from>
    <xdr:to>
      <xdr:col>98</xdr:col>
      <xdr:colOff>38100</xdr:colOff>
      <xdr:row>106</xdr:row>
      <xdr:rowOff>27939</xdr:rowOff>
    </xdr:to>
    <xdr:sp macro="" textlink="">
      <xdr:nvSpPr>
        <xdr:cNvPr id="828" name="フローチャート: 判断 827"/>
        <xdr:cNvSpPr/>
      </xdr:nvSpPr>
      <xdr:spPr>
        <a:xfrm>
          <a:off x="18605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834" name="楕円 833"/>
        <xdr:cNvSpPr/>
      </xdr:nvSpPr>
      <xdr:spPr>
        <a:xfrm>
          <a:off x="22110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106697</xdr:rowOff>
    </xdr:from>
    <xdr:ext cx="469744" cy="259045"/>
    <xdr:sp macro="" textlink="">
      <xdr:nvSpPr>
        <xdr:cNvPr id="835" name="【庁舎】&#10;一人当たり面積該当値テキスト"/>
        <xdr:cNvSpPr txBox="1"/>
      </xdr:nvSpPr>
      <xdr:spPr>
        <a:xfrm>
          <a:off x="22199600"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147320</xdr:rowOff>
    </xdr:from>
    <xdr:to>
      <xdr:col>112</xdr:col>
      <xdr:colOff>38100</xdr:colOff>
      <xdr:row>107</xdr:row>
      <xdr:rowOff>77470</xdr:rowOff>
    </xdr:to>
    <xdr:sp macro="" textlink="">
      <xdr:nvSpPr>
        <xdr:cNvPr id="836" name="楕円 835"/>
        <xdr:cNvSpPr/>
      </xdr:nvSpPr>
      <xdr:spPr>
        <a:xfrm>
          <a:off x="21272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xdr:rowOff>
    </xdr:from>
    <xdr:to>
      <xdr:col>116</xdr:col>
      <xdr:colOff>63500</xdr:colOff>
      <xdr:row>107</xdr:row>
      <xdr:rowOff>26670</xdr:rowOff>
    </xdr:to>
    <xdr:cxnSp macro="">
      <xdr:nvCxnSpPr>
        <xdr:cNvPr id="837" name="直線コネクタ 836"/>
        <xdr:cNvCxnSpPr/>
      </xdr:nvCxnSpPr>
      <xdr:spPr>
        <a:xfrm flipV="1">
          <a:off x="21323300" y="183527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38" name="楕円 837"/>
        <xdr:cNvSpPr/>
      </xdr:nvSpPr>
      <xdr:spPr>
        <a:xfrm>
          <a:off x="2038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26670</xdr:rowOff>
    </xdr:from>
    <xdr:to>
      <xdr:col>111</xdr:col>
      <xdr:colOff>177800</xdr:colOff>
      <xdr:row>107</xdr:row>
      <xdr:rowOff>41911</xdr:rowOff>
    </xdr:to>
    <xdr:cxnSp macro="">
      <xdr:nvCxnSpPr>
        <xdr:cNvPr id="839" name="直線コネクタ 838"/>
        <xdr:cNvCxnSpPr/>
      </xdr:nvCxnSpPr>
      <xdr:spPr>
        <a:xfrm flipV="1">
          <a:off x="20434300" y="183718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33020</xdr:rowOff>
    </xdr:from>
    <xdr:to>
      <xdr:col>102</xdr:col>
      <xdr:colOff>165100</xdr:colOff>
      <xdr:row>107</xdr:row>
      <xdr:rowOff>134620</xdr:rowOff>
    </xdr:to>
    <xdr:sp macro="" textlink="">
      <xdr:nvSpPr>
        <xdr:cNvPr id="840" name="楕円 839"/>
        <xdr:cNvSpPr/>
      </xdr:nvSpPr>
      <xdr:spPr>
        <a:xfrm>
          <a:off x="19494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41911</xdr:rowOff>
    </xdr:from>
    <xdr:to>
      <xdr:col>107</xdr:col>
      <xdr:colOff>50800</xdr:colOff>
      <xdr:row>107</xdr:row>
      <xdr:rowOff>83820</xdr:rowOff>
    </xdr:to>
    <xdr:cxnSp macro="">
      <xdr:nvCxnSpPr>
        <xdr:cNvPr id="841" name="直線コネクタ 840"/>
        <xdr:cNvCxnSpPr/>
      </xdr:nvCxnSpPr>
      <xdr:spPr>
        <a:xfrm flipV="1">
          <a:off x="19545300" y="183870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48261</xdr:rowOff>
    </xdr:from>
    <xdr:to>
      <xdr:col>98</xdr:col>
      <xdr:colOff>38100</xdr:colOff>
      <xdr:row>107</xdr:row>
      <xdr:rowOff>149861</xdr:rowOff>
    </xdr:to>
    <xdr:sp macro="" textlink="">
      <xdr:nvSpPr>
        <xdr:cNvPr id="842" name="楕円 841"/>
        <xdr:cNvSpPr/>
      </xdr:nvSpPr>
      <xdr:spPr>
        <a:xfrm>
          <a:off x="18605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83820</xdr:rowOff>
    </xdr:from>
    <xdr:to>
      <xdr:col>102</xdr:col>
      <xdr:colOff>114300</xdr:colOff>
      <xdr:row>107</xdr:row>
      <xdr:rowOff>99061</xdr:rowOff>
    </xdr:to>
    <xdr:cxnSp macro="">
      <xdr:nvCxnSpPr>
        <xdr:cNvPr id="843" name="直線コネクタ 842"/>
        <xdr:cNvCxnSpPr/>
      </xdr:nvCxnSpPr>
      <xdr:spPr>
        <a:xfrm flipV="1">
          <a:off x="18656300" y="184289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44466</xdr:rowOff>
    </xdr:from>
    <xdr:ext cx="469744" cy="259045"/>
    <xdr:sp macro="" textlink="">
      <xdr:nvSpPr>
        <xdr:cNvPr id="844" name="n_1aveValue【庁舎】&#10;一人当たり面積"/>
        <xdr:cNvSpPr txBox="1"/>
      </xdr:nvSpPr>
      <xdr:spPr>
        <a:xfrm>
          <a:off x="210757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845" name="n_2aveValue【庁舎】&#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846" name="n_3aveValue【庁舎】&#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44466</xdr:rowOff>
    </xdr:from>
    <xdr:ext cx="469744" cy="259045"/>
    <xdr:sp macro="" textlink="">
      <xdr:nvSpPr>
        <xdr:cNvPr id="847" name="n_4aveValue【庁舎】&#10;一人当たり面積"/>
        <xdr:cNvSpPr txBox="1"/>
      </xdr:nvSpPr>
      <xdr:spPr>
        <a:xfrm>
          <a:off x="18421427"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68597</xdr:rowOff>
    </xdr:from>
    <xdr:ext cx="469744" cy="259045"/>
    <xdr:sp macro="" textlink="">
      <xdr:nvSpPr>
        <xdr:cNvPr id="848" name="n_1mainValue【庁舎】&#10;一人当たり面積"/>
        <xdr:cNvSpPr txBox="1"/>
      </xdr:nvSpPr>
      <xdr:spPr>
        <a:xfrm>
          <a:off x="21075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49" name="n_2mainValue【庁舎】&#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125747</xdr:rowOff>
    </xdr:from>
    <xdr:ext cx="469744" cy="259045"/>
    <xdr:sp macro="" textlink="">
      <xdr:nvSpPr>
        <xdr:cNvPr id="850" name="n_3mainValue【庁舎】&#10;一人当たり面積"/>
        <xdr:cNvSpPr txBox="1"/>
      </xdr:nvSpPr>
      <xdr:spPr>
        <a:xfrm>
          <a:off x="19310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140988</xdr:rowOff>
    </xdr:from>
    <xdr:ext cx="469744" cy="259045"/>
    <xdr:sp macro="" textlink="">
      <xdr:nvSpPr>
        <xdr:cNvPr id="851" name="n_4mainValue【庁舎】&#10;一人当たり面積"/>
        <xdr:cNvSpPr txBox="1"/>
      </xdr:nvSpPr>
      <xdr:spPr>
        <a:xfrm>
          <a:off x="18421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類似団体と比較して特に有形固定資産減価償却率が高くなっている施設は、図書館、体育館、福祉施設、市民会館、一般廃棄物処理施設、庁舎である。　庁舎については、本庁舎及び分庁舎は築４０年以上経過しており、老朽化に伴う大規模改修や建替えが必要である。行政事務の効率化、災害時の拠点機能、他施設との複合施設化等も含め総合的な視点で庁舎の在り方を検討し老朽化対策を講じ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有形固定資産減価償却率が高い割合であることから早い段階での対応が必要ではあるが、一部事務組合の施設整備更新等を行う場合、構成町の財政負担が大きくなることが予想される。　町の財政状況や施設の利用状況等を踏まえ、可能な限り、計画的に老朽化の改善を図って行く必要がある。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他の施設についても、老朽化対策や事務事業の見直し等による集約化の対応も含め公共施設等総合管理計画及び個別施設計画に基づき対応していく。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17,154
17,008
326.50
14,823,925
14,383,518
378,189
6,816,553
12,134,021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財政力指数は、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０．０１ポイントほど増加したものの、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県平均よりも低く類似団体平均を０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ポイント下回っている。町内には大規模な事業所や産業が乏しいため、法人税や償却資産も含めた固定資産税の課税状況は若干弱いものであると考えている。 また、農業・漁業の所得が回復</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傾向ではあるものの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今後の見通しも厳しい状況である。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依然として地方交付税への依存度が高いため、引き続き、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義</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務的経費も含め歳出全体の見直し及び</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町税等の収納強化に努め、起債発行を抑制し財政基盤の強化を図る。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68580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flipV="1">
          <a:off x="4953000" y="611632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a:extLst>
            <a:ext uri="{FF2B5EF4-FFF2-40B4-BE49-F238E27FC236}">
              <a16:creationId xmlns="" xmlns:a16="http://schemas.microsoft.com/office/drawing/2014/main" id="{00000000-0008-0000-0300-000041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148590</xdr:rowOff>
    </xdr:from>
    <xdr:to>
      <xdr:col>23</xdr:col>
      <xdr:colOff>133350</xdr:colOff>
      <xdr:row>42</xdr:row>
      <xdr:rowOff>25400</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flipV="1">
          <a:off x="4114800" y="71780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a:extLst>
            <a:ext uri="{FF2B5EF4-FFF2-40B4-BE49-F238E27FC236}">
              <a16:creationId xmlns="" xmlns:a16="http://schemas.microsoft.com/office/drawing/2014/main" id="{00000000-0008-0000-0300-000044000000}"/>
            </a:ext>
          </a:extLst>
        </xdr:cNvPr>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72" name="テキスト ボックス 71">
          <a:extLst>
            <a:ext uri="{FF2B5EF4-FFF2-40B4-BE49-F238E27FC236}">
              <a16:creationId xmlns="" xmlns:a16="http://schemas.microsoft.com/office/drawing/2014/main" id="{00000000-0008-0000-0300-000048000000}"/>
            </a:ext>
          </a:extLst>
        </xdr:cNvPr>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73660</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flipV="1">
          <a:off x="2336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73660</xdr:rowOff>
    </xdr:from>
    <xdr:to>
      <xdr:col>11</xdr:col>
      <xdr:colOff>31750</xdr:colOff>
      <xdr:row>42</xdr:row>
      <xdr:rowOff>121920</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flipV="1">
          <a:off x="1447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97790</xdr:rowOff>
    </xdr:from>
    <xdr:to>
      <xdr:col>23</xdr:col>
      <xdr:colOff>184150</xdr:colOff>
      <xdr:row>42</xdr:row>
      <xdr:rowOff>27940</xdr:rowOff>
    </xdr:to>
    <xdr:sp macro="" textlink="">
      <xdr:nvSpPr>
        <xdr:cNvPr id="86" name="楕円 85">
          <a:extLst>
            <a:ext uri="{FF2B5EF4-FFF2-40B4-BE49-F238E27FC236}">
              <a16:creationId xmlns="" xmlns:a16="http://schemas.microsoft.com/office/drawing/2014/main" id="{00000000-0008-0000-0300-000056000000}"/>
            </a:ext>
          </a:extLst>
        </xdr:cNvPr>
        <xdr:cNvSpPr/>
      </xdr:nvSpPr>
      <xdr:spPr>
        <a:xfrm>
          <a:off x="4902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69867</xdr:rowOff>
    </xdr:from>
    <xdr:ext cx="762000" cy="259045"/>
    <xdr:sp macro="" textlink="">
      <xdr:nvSpPr>
        <xdr:cNvPr id="87" name="財政力該当値テキスト">
          <a:extLst>
            <a:ext uri="{FF2B5EF4-FFF2-40B4-BE49-F238E27FC236}">
              <a16:creationId xmlns="" xmlns:a16="http://schemas.microsoft.com/office/drawing/2014/main" id="{00000000-0008-0000-0300-000057000000}"/>
            </a:ext>
          </a:extLst>
        </xdr:cNvPr>
        <xdr:cNvSpPr txBox="1"/>
      </xdr:nvSpPr>
      <xdr:spPr>
        <a:xfrm>
          <a:off x="5041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89" name="テキスト ボックス 88">
          <a:extLst>
            <a:ext uri="{FF2B5EF4-FFF2-40B4-BE49-F238E27FC236}">
              <a16:creationId xmlns="" xmlns:a16="http://schemas.microsoft.com/office/drawing/2014/main" id="{00000000-0008-0000-0300-000059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22860</xdr:rowOff>
    </xdr:from>
    <xdr:to>
      <xdr:col>11</xdr:col>
      <xdr:colOff>82550</xdr:colOff>
      <xdr:row>42</xdr:row>
      <xdr:rowOff>124460</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2286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109237</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1955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経常収支比率は、各項目で増減はあったものの前年より１．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、県平均よりも低く類似団体平均を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増加などにより経常収支比率が上がり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財政の硬直化が進ん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だものとなっている。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依然</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として財政基盤は強固なもので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はなく</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今後、少子高齢化に伴う社会福祉関係経費の増加が見込まれることから、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職員数の適正化や新規地方債の発行抑制及び全ての事務事業の優先度を見極めながら計画的に廃止・縮小を進め、経常経費の削減を図るとともに、町税徴収率の向上などにより経常経費一般財源の増収に取り組み財政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67</xdr:row>
      <xdr:rowOff>71967</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flipV="1">
          <a:off x="4953000" y="1005501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6" name="財政構造の弾力性最小値テキスト">
          <a:extLst>
            <a:ext uri="{FF2B5EF4-FFF2-40B4-BE49-F238E27FC236}">
              <a16:creationId xmlns="" xmlns:a16="http://schemas.microsoft.com/office/drawing/2014/main" id="{00000000-0008-0000-0300-00007E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a:extLst>
            <a:ext uri="{FF2B5EF4-FFF2-40B4-BE49-F238E27FC236}">
              <a16:creationId xmlns="" xmlns:a16="http://schemas.microsoft.com/office/drawing/2014/main" id="{00000000-0008-0000-0300-000080000000}"/>
            </a:ext>
          </a:extLst>
        </xdr:cNvPr>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28363</xdr:rowOff>
    </xdr:from>
    <xdr:to>
      <xdr:col>23</xdr:col>
      <xdr:colOff>133350</xdr:colOff>
      <xdr:row>62</xdr:row>
      <xdr:rowOff>124883</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114800" y="1065826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102464</xdr:rowOff>
    </xdr:from>
    <xdr:ext cx="762000" cy="259045"/>
    <xdr:sp macro="" textlink="">
      <xdr:nvSpPr>
        <xdr:cNvPr id="131" name="財政構造の弾力性平均値テキスト">
          <a:extLst>
            <a:ext uri="{FF2B5EF4-FFF2-40B4-BE49-F238E27FC236}">
              <a16:creationId xmlns="" xmlns:a16="http://schemas.microsoft.com/office/drawing/2014/main" id="{00000000-0008-0000-0300-000083000000}"/>
            </a:ext>
          </a:extLst>
        </xdr:cNvPr>
        <xdr:cNvSpPr txBox="1"/>
      </xdr:nvSpPr>
      <xdr:spPr>
        <a:xfrm>
          <a:off x="5041900" y="1073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49022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28363</xdr:rowOff>
    </xdr:from>
    <xdr:to>
      <xdr:col>19</xdr:col>
      <xdr:colOff>133350</xdr:colOff>
      <xdr:row>62</xdr:row>
      <xdr:rowOff>157056</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flipV="1">
          <a:off x="3225800" y="1065826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122344</xdr:rowOff>
    </xdr:from>
    <xdr:to>
      <xdr:col>19</xdr:col>
      <xdr:colOff>184150</xdr:colOff>
      <xdr:row>63</xdr:row>
      <xdr:rowOff>52494</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37271</xdr:rowOff>
    </xdr:from>
    <xdr:ext cx="736600" cy="259045"/>
    <xdr:sp macro="" textlink="">
      <xdr:nvSpPr>
        <xdr:cNvPr id="135" name="テキスト ボックス 134">
          <a:extLst>
            <a:ext uri="{FF2B5EF4-FFF2-40B4-BE49-F238E27FC236}">
              <a16:creationId xmlns="" xmlns:a16="http://schemas.microsoft.com/office/drawing/2014/main" id="{00000000-0008-0000-0300-000087000000}"/>
            </a:ext>
          </a:extLst>
        </xdr:cNvPr>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62</xdr:row>
      <xdr:rowOff>157056</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a:off x="2336800" y="10786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130387</xdr:rowOff>
    </xdr:from>
    <xdr:to>
      <xdr:col>15</xdr:col>
      <xdr:colOff>133350</xdr:colOff>
      <xdr:row>63</xdr:row>
      <xdr:rowOff>60537</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45314</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135467</xdr:rowOff>
    </xdr:from>
    <xdr:to>
      <xdr:col>11</xdr:col>
      <xdr:colOff>31750</xdr:colOff>
      <xdr:row>62</xdr:row>
      <xdr:rowOff>157056</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a:off x="1447800" y="10593917"/>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74083</xdr:rowOff>
    </xdr:from>
    <xdr:to>
      <xdr:col>23</xdr:col>
      <xdr:colOff>184150</xdr:colOff>
      <xdr:row>63</xdr:row>
      <xdr:rowOff>4233</xdr:rowOff>
    </xdr:to>
    <xdr:sp macro="" textlink="">
      <xdr:nvSpPr>
        <xdr:cNvPr id="149" name="楕円 148">
          <a:extLst>
            <a:ext uri="{FF2B5EF4-FFF2-40B4-BE49-F238E27FC236}">
              <a16:creationId xmlns="" xmlns:a16="http://schemas.microsoft.com/office/drawing/2014/main" id="{00000000-0008-0000-0300-000095000000}"/>
            </a:ext>
          </a:extLst>
        </xdr:cNvPr>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90610</xdr:rowOff>
    </xdr:from>
    <xdr:ext cx="762000" cy="259045"/>
    <xdr:sp macro="" textlink="">
      <xdr:nvSpPr>
        <xdr:cNvPr id="150" name="財政構造の弾力性該当値テキスト">
          <a:extLst>
            <a:ext uri="{FF2B5EF4-FFF2-40B4-BE49-F238E27FC236}">
              <a16:creationId xmlns="" xmlns:a16="http://schemas.microsoft.com/office/drawing/2014/main" id="{00000000-0008-0000-0300-000096000000}"/>
            </a:ext>
          </a:extLst>
        </xdr:cNvPr>
        <xdr:cNvSpPr txBox="1"/>
      </xdr:nvSpPr>
      <xdr:spPr>
        <a:xfrm>
          <a:off x="50419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149013</xdr:rowOff>
    </xdr:from>
    <xdr:to>
      <xdr:col>19</xdr:col>
      <xdr:colOff>184150</xdr:colOff>
      <xdr:row>62</xdr:row>
      <xdr:rowOff>79163</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4064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89340</xdr:rowOff>
    </xdr:from>
    <xdr:ext cx="7366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46583</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2844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1397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24994</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人件費や物件費等の決算額の増加に伴い一人当たりの決算額が前年度より増加しているが、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類似団体平均を下回るようになっている。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除雪経費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を含む</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が増加したことも要因として挙げられる。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施設の老朽化等により維持管理費は増加することが想定されるため、今後は公共施設等総合管理計画による施設の統廃合を含めた検討が必要である。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今後も、事務事業の見直しを行い、経費削減に向けた取り組みを実施していく。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71355</xdr:rowOff>
    </xdr:from>
    <xdr:to>
      <xdr:col>23</xdr:col>
      <xdr:colOff>133350</xdr:colOff>
      <xdr:row>89</xdr:row>
      <xdr:rowOff>14174</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flipV="1">
          <a:off x="4953000" y="13787355"/>
          <a:ext cx="0" cy="1485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157701</xdr:rowOff>
    </xdr:from>
    <xdr:ext cx="762000" cy="259045"/>
    <xdr:sp macro="" textlink="">
      <xdr:nvSpPr>
        <xdr:cNvPr id="189" name="人件費・物件費等の状況最小値テキスト">
          <a:extLst>
            <a:ext uri="{FF2B5EF4-FFF2-40B4-BE49-F238E27FC236}">
              <a16:creationId xmlns="" xmlns:a16="http://schemas.microsoft.com/office/drawing/2014/main" id="{00000000-0008-0000-0300-0000BD000000}"/>
            </a:ext>
          </a:extLst>
        </xdr:cNvPr>
        <xdr:cNvSpPr txBox="1"/>
      </xdr:nvSpPr>
      <xdr:spPr>
        <a:xfrm>
          <a:off x="5041900" y="1524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14174</xdr:rowOff>
    </xdr:from>
    <xdr:to>
      <xdr:col>24</xdr:col>
      <xdr:colOff>12700</xdr:colOff>
      <xdr:row>89</xdr:row>
      <xdr:rowOff>14174</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527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157732</xdr:rowOff>
    </xdr:from>
    <xdr:ext cx="762000" cy="259045"/>
    <xdr:sp macro="" textlink="">
      <xdr:nvSpPr>
        <xdr:cNvPr id="191" name="人件費・物件費等の状況最大値テキスト">
          <a:extLst>
            <a:ext uri="{FF2B5EF4-FFF2-40B4-BE49-F238E27FC236}">
              <a16:creationId xmlns="" xmlns:a16="http://schemas.microsoft.com/office/drawing/2014/main" id="{00000000-0008-0000-0300-0000BF000000}"/>
            </a:ext>
          </a:extLst>
        </xdr:cNvPr>
        <xdr:cNvSpPr txBox="1"/>
      </xdr:nvSpPr>
      <xdr:spPr>
        <a:xfrm>
          <a:off x="5041900" y="1353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71355</xdr:rowOff>
    </xdr:from>
    <xdr:to>
      <xdr:col>24</xdr:col>
      <xdr:colOff>12700</xdr:colOff>
      <xdr:row>80</xdr:row>
      <xdr:rowOff>71355</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378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149013</xdr:rowOff>
    </xdr:from>
    <xdr:to>
      <xdr:col>23</xdr:col>
      <xdr:colOff>133350</xdr:colOff>
      <xdr:row>82</xdr:row>
      <xdr:rowOff>2098</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114800" y="13865013"/>
          <a:ext cx="838200" cy="19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35805</xdr:rowOff>
    </xdr:from>
    <xdr:ext cx="762000" cy="259045"/>
    <xdr:sp macro="" textlink="">
      <xdr:nvSpPr>
        <xdr:cNvPr id="194" name="人件費・物件費等の状況平均値テキスト">
          <a:extLst>
            <a:ext uri="{FF2B5EF4-FFF2-40B4-BE49-F238E27FC236}">
              <a16:creationId xmlns="" xmlns:a16="http://schemas.microsoft.com/office/drawing/2014/main" id="{00000000-0008-0000-0300-0000C2000000}"/>
            </a:ext>
          </a:extLst>
        </xdr:cNvPr>
        <xdr:cNvSpPr txBox="1"/>
      </xdr:nvSpPr>
      <xdr:spPr>
        <a:xfrm>
          <a:off x="5041900" y="14266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63728</xdr:rowOff>
    </xdr:from>
    <xdr:to>
      <xdr:col>23</xdr:col>
      <xdr:colOff>184150</xdr:colOff>
      <xdr:row>83</xdr:row>
      <xdr:rowOff>165328</xdr:rowOff>
    </xdr:to>
    <xdr:sp macro="" textlink="">
      <xdr:nvSpPr>
        <xdr:cNvPr id="195" name="フローチャート: 判断 194">
          <a:extLst>
            <a:ext uri="{FF2B5EF4-FFF2-40B4-BE49-F238E27FC236}">
              <a16:creationId xmlns="" xmlns:a16="http://schemas.microsoft.com/office/drawing/2014/main" id="{00000000-0008-0000-0300-0000C3000000}"/>
            </a:ext>
          </a:extLst>
        </xdr:cNvPr>
        <xdr:cNvSpPr/>
      </xdr:nvSpPr>
      <xdr:spPr>
        <a:xfrm>
          <a:off x="4902200" y="1429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149013</xdr:rowOff>
    </xdr:from>
    <xdr:to>
      <xdr:col>19</xdr:col>
      <xdr:colOff>133350</xdr:colOff>
      <xdr:row>81</xdr:row>
      <xdr:rowOff>84910</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flipV="1">
          <a:off x="3225800" y="13865013"/>
          <a:ext cx="889000" cy="10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110973</xdr:rowOff>
    </xdr:from>
    <xdr:to>
      <xdr:col>19</xdr:col>
      <xdr:colOff>184150</xdr:colOff>
      <xdr:row>83</xdr:row>
      <xdr:rowOff>41123</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064000" y="1416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25900</xdr:rowOff>
    </xdr:from>
    <xdr:ext cx="7366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3733800" y="14256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4276</xdr:rowOff>
    </xdr:from>
    <xdr:to>
      <xdr:col>15</xdr:col>
      <xdr:colOff>82550</xdr:colOff>
      <xdr:row>81</xdr:row>
      <xdr:rowOff>84910</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2336800" y="13891726"/>
          <a:ext cx="889000" cy="8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107426</xdr:rowOff>
    </xdr:from>
    <xdr:to>
      <xdr:col>15</xdr:col>
      <xdr:colOff>133350</xdr:colOff>
      <xdr:row>83</xdr:row>
      <xdr:rowOff>37576</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3175000" y="1416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22353</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2844800" y="1425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163531</xdr:rowOff>
    </xdr:from>
    <xdr:to>
      <xdr:col>11</xdr:col>
      <xdr:colOff>31750</xdr:colOff>
      <xdr:row>81</xdr:row>
      <xdr:rowOff>4276</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1447800" y="13879531"/>
          <a:ext cx="889000" cy="1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6998</xdr:rowOff>
    </xdr:from>
    <xdr:to>
      <xdr:col>11</xdr:col>
      <xdr:colOff>82550</xdr:colOff>
      <xdr:row>82</xdr:row>
      <xdr:rowOff>108598</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2286000" y="1406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93375</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955800" y="1415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147272</xdr:rowOff>
    </xdr:from>
    <xdr:to>
      <xdr:col>7</xdr:col>
      <xdr:colOff>31750</xdr:colOff>
      <xdr:row>82</xdr:row>
      <xdr:rowOff>77422</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1397000" y="14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62199</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066800" y="1412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122748</xdr:rowOff>
    </xdr:from>
    <xdr:to>
      <xdr:col>23</xdr:col>
      <xdr:colOff>184150</xdr:colOff>
      <xdr:row>82</xdr:row>
      <xdr:rowOff>52898</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4902200" y="140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139275</xdr:rowOff>
    </xdr:from>
    <xdr:ext cx="762000" cy="259045"/>
    <xdr:sp macro="" textlink="">
      <xdr:nvSpPr>
        <xdr:cNvPr id="213" name="人件費・物件費等の状況該当値テキスト">
          <a:extLst>
            <a:ext uri="{FF2B5EF4-FFF2-40B4-BE49-F238E27FC236}">
              <a16:creationId xmlns="" xmlns:a16="http://schemas.microsoft.com/office/drawing/2014/main" id="{00000000-0008-0000-0300-0000D5000000}"/>
            </a:ext>
          </a:extLst>
        </xdr:cNvPr>
        <xdr:cNvSpPr txBox="1"/>
      </xdr:nvSpPr>
      <xdr:spPr>
        <a:xfrm>
          <a:off x="5041900" y="138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98213</xdr:rowOff>
    </xdr:from>
    <xdr:to>
      <xdr:col>19</xdr:col>
      <xdr:colOff>184150</xdr:colOff>
      <xdr:row>81</xdr:row>
      <xdr:rowOff>28363</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064000" y="1381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38540</xdr:rowOff>
    </xdr:from>
    <xdr:ext cx="7366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733800" y="1358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34110</xdr:rowOff>
    </xdr:from>
    <xdr:to>
      <xdr:col>15</xdr:col>
      <xdr:colOff>133350</xdr:colOff>
      <xdr:row>81</xdr:row>
      <xdr:rowOff>135710</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3175000" y="1392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145887</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2844800" y="1369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124926</xdr:rowOff>
    </xdr:from>
    <xdr:to>
      <xdr:col>11</xdr:col>
      <xdr:colOff>82550</xdr:colOff>
      <xdr:row>81</xdr:row>
      <xdr:rowOff>55076</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2286000" y="1384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65253</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955800" y="1360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112731</xdr:rowOff>
    </xdr:from>
    <xdr:to>
      <xdr:col>7</xdr:col>
      <xdr:colOff>31750</xdr:colOff>
      <xdr:row>81</xdr:row>
      <xdr:rowOff>42881</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1397000" y="138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53058</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066800" y="1359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職員構成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変動等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より前年度比０．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となっており、類似団体平均を２．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ポイント上回り全国的にも高い水準にある。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定員管理の適正化と合わせて給与体系や諸手当の支給等の見直しを行うなど、引き続き、給与制度の適正な運用に努める。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39159</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flipV="1">
          <a:off x="17018000" y="13961534"/>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a:extLst>
            <a:ext uri="{FF2B5EF4-FFF2-40B4-BE49-F238E27FC236}">
              <a16:creationId xmlns="" xmlns:a16="http://schemas.microsoft.com/office/drawing/2014/main" id="{00000000-0008-0000-0300-0000FB000000}"/>
            </a:ext>
          </a:extLst>
        </xdr:cNvPr>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3" name="給与水準   （国との比較）最大値テキスト">
          <a:extLst>
            <a:ext uri="{FF2B5EF4-FFF2-40B4-BE49-F238E27FC236}">
              <a16:creationId xmlns="" xmlns:a16="http://schemas.microsoft.com/office/drawing/2014/main" id="{00000000-0008-0000-0300-0000FD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89959</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flipV="1">
          <a:off x="16179800" y="1532890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7002</xdr:rowOff>
    </xdr:from>
    <xdr:ext cx="762000" cy="259045"/>
    <xdr:sp macro="" textlink="">
      <xdr:nvSpPr>
        <xdr:cNvPr id="256" name="給与水準   （国との比較）平均値テキスト">
          <a:extLst>
            <a:ext uri="{FF2B5EF4-FFF2-40B4-BE49-F238E27FC236}">
              <a16:creationId xmlns="" xmlns:a16="http://schemas.microsoft.com/office/drawing/2014/main" id="{00000000-0008-0000-0300-000000010000}"/>
            </a:ext>
          </a:extLst>
        </xdr:cNvPr>
        <xdr:cNvSpPr txBox="1"/>
      </xdr:nvSpPr>
      <xdr:spPr>
        <a:xfrm>
          <a:off x="17106900" y="1458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57" name="フローチャート: 判断 256">
          <a:extLst>
            <a:ext uri="{FF2B5EF4-FFF2-40B4-BE49-F238E27FC236}">
              <a16:creationId xmlns="" xmlns:a16="http://schemas.microsoft.com/office/drawing/2014/main" id="{00000000-0008-0000-0300-000001010000}"/>
            </a:ext>
          </a:extLst>
        </xdr:cNvPr>
        <xdr:cNvSpPr/>
      </xdr:nvSpPr>
      <xdr:spPr>
        <a:xfrm>
          <a:off x="169672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9525</xdr:rowOff>
    </xdr:from>
    <xdr:to>
      <xdr:col>77</xdr:col>
      <xdr:colOff>44450</xdr:colOff>
      <xdr:row>89</xdr:row>
      <xdr:rowOff>89959</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5290800" y="152685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91016</xdr:rowOff>
    </xdr:from>
    <xdr:to>
      <xdr:col>77</xdr:col>
      <xdr:colOff>95250</xdr:colOff>
      <xdr:row>87</xdr:row>
      <xdr:rowOff>21166</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31343</xdr:rowOff>
    </xdr:from>
    <xdr:ext cx="736600" cy="259045"/>
    <xdr:sp macro="" textlink="">
      <xdr:nvSpPr>
        <xdr:cNvPr id="260" name="テキスト ボックス 259">
          <a:extLst>
            <a:ext uri="{FF2B5EF4-FFF2-40B4-BE49-F238E27FC236}">
              <a16:creationId xmlns="" xmlns:a16="http://schemas.microsoft.com/office/drawing/2014/main" id="{00000000-0008-0000-0300-000004010000}"/>
            </a:ext>
          </a:extLst>
        </xdr:cNvPr>
        <xdr:cNvSpPr txBox="1"/>
      </xdr:nvSpPr>
      <xdr:spPr>
        <a:xfrm>
          <a:off x="15798800" y="14604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160866</xdr:rowOff>
    </xdr:from>
    <xdr:to>
      <xdr:col>72</xdr:col>
      <xdr:colOff>203200</xdr:colOff>
      <xdr:row>89</xdr:row>
      <xdr:rowOff>9525</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a:off x="14401800" y="152484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160866</xdr:rowOff>
    </xdr:from>
    <xdr:to>
      <xdr:col>68</xdr:col>
      <xdr:colOff>152400</xdr:colOff>
      <xdr:row>89</xdr:row>
      <xdr:rowOff>110066</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flipV="1">
          <a:off x="13512800" y="152484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131886</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3131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74" name="楕円 273">
          <a:extLst>
            <a:ext uri="{FF2B5EF4-FFF2-40B4-BE49-F238E27FC236}">
              <a16:creationId xmlns="" xmlns:a16="http://schemas.microsoft.com/office/drawing/2014/main" id="{00000000-0008-0000-0300-000012010000}"/>
            </a:ext>
          </a:extLst>
        </xdr:cNvPr>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162577</xdr:rowOff>
    </xdr:from>
    <xdr:ext cx="762000" cy="259045"/>
    <xdr:sp macro="" textlink="">
      <xdr:nvSpPr>
        <xdr:cNvPr id="275" name="給与水準   （国との比較）該当値テキスト">
          <a:extLst>
            <a:ext uri="{FF2B5EF4-FFF2-40B4-BE49-F238E27FC236}">
              <a16:creationId xmlns="" xmlns:a16="http://schemas.microsoft.com/office/drawing/2014/main" id="{00000000-0008-0000-0300-000013010000}"/>
            </a:ext>
          </a:extLst>
        </xdr:cNvPr>
        <xdr:cNvSpPr txBox="1"/>
      </xdr:nvSpPr>
      <xdr:spPr>
        <a:xfrm>
          <a:off x="17106900" y="152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39159</xdr:rowOff>
    </xdr:from>
    <xdr:to>
      <xdr:col>77</xdr:col>
      <xdr:colOff>95250</xdr:colOff>
      <xdr:row>89</xdr:row>
      <xdr:rowOff>140759</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129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125536</xdr:rowOff>
    </xdr:from>
    <xdr:ext cx="7366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5798800" y="15384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130175</xdr:rowOff>
    </xdr:from>
    <xdr:to>
      <xdr:col>73</xdr:col>
      <xdr:colOff>44450</xdr:colOff>
      <xdr:row>89</xdr:row>
      <xdr:rowOff>60325</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5240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45102</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4909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59266</xdr:rowOff>
    </xdr:from>
    <xdr:to>
      <xdr:col>64</xdr:col>
      <xdr:colOff>152400</xdr:colOff>
      <xdr:row>89</xdr:row>
      <xdr:rowOff>160866</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145643</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前年度から０．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人増の８．</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３人となったが、類似団体平均を２．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６３人</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平成１７年４月から平成２３年３月までの期間に職員の新規採用を見送り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して全体的な職員数の減少を図ったことが要因として挙げあれる。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引き続き、各種事務事業の見直しや民間委託の推進等により職員数の適正化を図るとともに、財政状況も考慮しながら必要最小限の職員補充に努め定員管理適正化に努める。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141746</xdr:rowOff>
    </xdr:from>
    <xdr:to>
      <xdr:col>81</xdr:col>
      <xdr:colOff>44450</xdr:colOff>
      <xdr:row>66</xdr:row>
      <xdr:rowOff>140194</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flipV="1">
          <a:off x="17018000" y="10085846"/>
          <a:ext cx="0" cy="13700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112271</xdr:rowOff>
    </xdr:from>
    <xdr:ext cx="762000" cy="259045"/>
    <xdr:sp macro="" textlink="">
      <xdr:nvSpPr>
        <xdr:cNvPr id="314" name="定員管理の状況最小値テキスト">
          <a:extLst>
            <a:ext uri="{FF2B5EF4-FFF2-40B4-BE49-F238E27FC236}">
              <a16:creationId xmlns="" xmlns:a16="http://schemas.microsoft.com/office/drawing/2014/main" id="{00000000-0008-0000-0300-00003A010000}"/>
            </a:ext>
          </a:extLst>
        </xdr:cNvPr>
        <xdr:cNvSpPr txBox="1"/>
      </xdr:nvSpPr>
      <xdr:spPr>
        <a:xfrm>
          <a:off x="17106900" y="1142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140194</xdr:rowOff>
    </xdr:from>
    <xdr:to>
      <xdr:col>81</xdr:col>
      <xdr:colOff>133350</xdr:colOff>
      <xdr:row>66</xdr:row>
      <xdr:rowOff>140194</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6929100" y="1145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56673</xdr:rowOff>
    </xdr:from>
    <xdr:ext cx="762000" cy="259045"/>
    <xdr:sp macro="" textlink="">
      <xdr:nvSpPr>
        <xdr:cNvPr id="316" name="定員管理の状況最大値テキスト">
          <a:extLst>
            <a:ext uri="{FF2B5EF4-FFF2-40B4-BE49-F238E27FC236}">
              <a16:creationId xmlns="" xmlns:a16="http://schemas.microsoft.com/office/drawing/2014/main" id="{00000000-0008-0000-0300-00003C010000}"/>
            </a:ext>
          </a:extLst>
        </xdr:cNvPr>
        <xdr:cNvSpPr txBox="1"/>
      </xdr:nvSpPr>
      <xdr:spPr>
        <a:xfrm>
          <a:off x="17106900" y="9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141746</xdr:rowOff>
    </xdr:from>
    <xdr:to>
      <xdr:col>81</xdr:col>
      <xdr:colOff>133350</xdr:colOff>
      <xdr:row>58</xdr:row>
      <xdr:rowOff>141746</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6929100" y="1008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29421</xdr:rowOff>
    </xdr:from>
    <xdr:to>
      <xdr:col>81</xdr:col>
      <xdr:colOff>44450</xdr:colOff>
      <xdr:row>60</xdr:row>
      <xdr:rowOff>56233</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6179800" y="10316421"/>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158626</xdr:rowOff>
    </xdr:from>
    <xdr:ext cx="762000" cy="259045"/>
    <xdr:sp macro="" textlink="">
      <xdr:nvSpPr>
        <xdr:cNvPr id="319" name="定員管理の状況平均値テキスト">
          <a:extLst>
            <a:ext uri="{FF2B5EF4-FFF2-40B4-BE49-F238E27FC236}">
              <a16:creationId xmlns="" xmlns:a16="http://schemas.microsoft.com/office/drawing/2014/main" id="{00000000-0008-0000-0300-00003F010000}"/>
            </a:ext>
          </a:extLst>
        </xdr:cNvPr>
        <xdr:cNvSpPr txBox="1"/>
      </xdr:nvSpPr>
      <xdr:spPr>
        <a:xfrm>
          <a:off x="17106900" y="10617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15099</xdr:rowOff>
    </xdr:from>
    <xdr:to>
      <xdr:col>81</xdr:col>
      <xdr:colOff>95250</xdr:colOff>
      <xdr:row>62</xdr:row>
      <xdr:rowOff>116699</xdr:rowOff>
    </xdr:to>
    <xdr:sp macro="" textlink="">
      <xdr:nvSpPr>
        <xdr:cNvPr id="320" name="フローチャート: 判断 319">
          <a:extLst>
            <a:ext uri="{FF2B5EF4-FFF2-40B4-BE49-F238E27FC236}">
              <a16:creationId xmlns="" xmlns:a16="http://schemas.microsoft.com/office/drawing/2014/main" id="{00000000-0008-0000-0300-000040010000}"/>
            </a:ext>
          </a:extLst>
        </xdr:cNvPr>
        <xdr:cNvSpPr/>
      </xdr:nvSpPr>
      <xdr:spPr>
        <a:xfrm>
          <a:off x="169672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28081</xdr:rowOff>
    </xdr:from>
    <xdr:to>
      <xdr:col>77</xdr:col>
      <xdr:colOff>44450</xdr:colOff>
      <xdr:row>60</xdr:row>
      <xdr:rowOff>29421</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5290800" y="10315081"/>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11077</xdr:rowOff>
    </xdr:from>
    <xdr:to>
      <xdr:col>77</xdr:col>
      <xdr:colOff>95250</xdr:colOff>
      <xdr:row>62</xdr:row>
      <xdr:rowOff>112677</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61290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97454</xdr:rowOff>
    </xdr:from>
    <xdr:ext cx="736600" cy="259045"/>
    <xdr:sp macro="" textlink="">
      <xdr:nvSpPr>
        <xdr:cNvPr id="323" name="テキスト ボックス 322">
          <a:extLst>
            <a:ext uri="{FF2B5EF4-FFF2-40B4-BE49-F238E27FC236}">
              <a16:creationId xmlns="" xmlns:a16="http://schemas.microsoft.com/office/drawing/2014/main" id="{00000000-0008-0000-0300-000043010000}"/>
            </a:ext>
          </a:extLst>
        </xdr:cNvPr>
        <xdr:cNvSpPr txBox="1"/>
      </xdr:nvSpPr>
      <xdr:spPr>
        <a:xfrm>
          <a:off x="15798800" y="1072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28081</xdr:rowOff>
    </xdr:from>
    <xdr:to>
      <xdr:col>72</xdr:col>
      <xdr:colOff>203200</xdr:colOff>
      <xdr:row>60</xdr:row>
      <xdr:rowOff>42827</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flipV="1">
          <a:off x="14401800" y="10315081"/>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136948</xdr:rowOff>
    </xdr:from>
    <xdr:to>
      <xdr:col>73</xdr:col>
      <xdr:colOff>44450</xdr:colOff>
      <xdr:row>62</xdr:row>
      <xdr:rowOff>67098</xdr:rowOff>
    </xdr:to>
    <xdr:sp macro=""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5240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51875</xdr:rowOff>
    </xdr:from>
    <xdr:ext cx="7620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4909800" y="1068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37465</xdr:rowOff>
    </xdr:from>
    <xdr:to>
      <xdr:col>68</xdr:col>
      <xdr:colOff>152400</xdr:colOff>
      <xdr:row>60</xdr:row>
      <xdr:rowOff>42827</xdr:rowOff>
    </xdr:to>
    <xdr:cxnSp macro="">
      <xdr:nvCxnSpPr>
        <xdr:cNvPr id="327" name="直線コネクタ 326">
          <a:extLst>
            <a:ext uri="{FF2B5EF4-FFF2-40B4-BE49-F238E27FC236}">
              <a16:creationId xmlns="" xmlns:a16="http://schemas.microsoft.com/office/drawing/2014/main" id="{00000000-0008-0000-0300-000047010000}"/>
            </a:ext>
          </a:extLst>
        </xdr:cNvPr>
        <xdr:cNvCxnSpPr/>
      </xdr:nvCxnSpPr>
      <xdr:spPr>
        <a:xfrm>
          <a:off x="13512800" y="10324465"/>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94051</xdr:rowOff>
    </xdr:from>
    <xdr:to>
      <xdr:col>68</xdr:col>
      <xdr:colOff>203200</xdr:colOff>
      <xdr:row>62</xdr:row>
      <xdr:rowOff>24201</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4351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8978</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4020800" y="1063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96731</xdr:rowOff>
    </xdr:from>
    <xdr:to>
      <xdr:col>64</xdr:col>
      <xdr:colOff>152400</xdr:colOff>
      <xdr:row>62</xdr:row>
      <xdr:rowOff>26881</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3462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11658</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3131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5433</xdr:rowOff>
    </xdr:from>
    <xdr:to>
      <xdr:col>81</xdr:col>
      <xdr:colOff>95250</xdr:colOff>
      <xdr:row>60</xdr:row>
      <xdr:rowOff>107033</xdr:rowOff>
    </xdr:to>
    <xdr:sp macro="" textlink="">
      <xdr:nvSpPr>
        <xdr:cNvPr id="337" name="楕円 336">
          <a:extLst>
            <a:ext uri="{FF2B5EF4-FFF2-40B4-BE49-F238E27FC236}">
              <a16:creationId xmlns="" xmlns:a16="http://schemas.microsoft.com/office/drawing/2014/main" id="{00000000-0008-0000-0300-000051010000}"/>
            </a:ext>
          </a:extLst>
        </xdr:cNvPr>
        <xdr:cNvSpPr/>
      </xdr:nvSpPr>
      <xdr:spPr>
        <a:xfrm>
          <a:off x="16967200" y="1029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21960</xdr:rowOff>
    </xdr:from>
    <xdr:ext cx="762000" cy="259045"/>
    <xdr:sp macro="" textlink="">
      <xdr:nvSpPr>
        <xdr:cNvPr id="338" name="定員管理の状況該当値テキスト">
          <a:extLst>
            <a:ext uri="{FF2B5EF4-FFF2-40B4-BE49-F238E27FC236}">
              <a16:creationId xmlns="" xmlns:a16="http://schemas.microsoft.com/office/drawing/2014/main" id="{00000000-0008-0000-0300-000052010000}"/>
            </a:ext>
          </a:extLst>
        </xdr:cNvPr>
        <xdr:cNvSpPr txBox="1"/>
      </xdr:nvSpPr>
      <xdr:spPr>
        <a:xfrm>
          <a:off x="17106900" y="10137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150071</xdr:rowOff>
    </xdr:from>
    <xdr:to>
      <xdr:col>77</xdr:col>
      <xdr:colOff>95250</xdr:colOff>
      <xdr:row>60</xdr:row>
      <xdr:rowOff>80221</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6129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90398</xdr:rowOff>
    </xdr:from>
    <xdr:ext cx="7366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5798800" y="10034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148731</xdr:rowOff>
    </xdr:from>
    <xdr:to>
      <xdr:col>73</xdr:col>
      <xdr:colOff>44450</xdr:colOff>
      <xdr:row>60</xdr:row>
      <xdr:rowOff>78881</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5240000" y="1026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89058</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4909800" y="1003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163477</xdr:rowOff>
    </xdr:from>
    <xdr:to>
      <xdr:col>68</xdr:col>
      <xdr:colOff>203200</xdr:colOff>
      <xdr:row>60</xdr:row>
      <xdr:rowOff>93627</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4351000" y="102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103804</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4020800" y="1004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3462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繰上償還等により減少傾向ではあったものの、前年</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で同じ数値となっており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おり高い水準にある。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旧合併特例債事業の償還に加え、耐震に伴う中学校改築事業時に発行した地方債の償還が大きな要因と考えている。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今後、同時期に２校の小学校改築・改修事業に伴う地方債の償還が開始される予定であるため、これまで以上に事務事業の見直しを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行い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、投資的事業の縮減を図り新規地方債の発行額を抑制し健全な財政運営に努める。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51102</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flipV="1">
          <a:off x="17018000" y="6330043"/>
          <a:ext cx="0" cy="143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8" name="公債費負担の状況最小値テキスト">
          <a:extLst>
            <a:ext uri="{FF2B5EF4-FFF2-40B4-BE49-F238E27FC236}">
              <a16:creationId xmlns="" xmlns:a16="http://schemas.microsoft.com/office/drawing/2014/main" id="{00000000-0008-0000-0300-00007A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80" name="公債費負担の状況最大値テキスト">
          <a:extLst>
            <a:ext uri="{FF2B5EF4-FFF2-40B4-BE49-F238E27FC236}">
              <a16:creationId xmlns="" xmlns:a16="http://schemas.microsoft.com/office/drawing/2014/main" id="{00000000-0008-0000-0300-00007C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95250</xdr:rowOff>
    </xdr:from>
    <xdr:to>
      <xdr:col>81</xdr:col>
      <xdr:colOff>44450</xdr:colOff>
      <xdr:row>43</xdr:row>
      <xdr:rowOff>95250</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6179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59162</xdr:rowOff>
    </xdr:from>
    <xdr:ext cx="762000" cy="259045"/>
    <xdr:sp macro="" textlink="">
      <xdr:nvSpPr>
        <xdr:cNvPr id="383" name="公債費負担の状況平均値テキスト">
          <a:extLst>
            <a:ext uri="{FF2B5EF4-FFF2-40B4-BE49-F238E27FC236}">
              <a16:creationId xmlns="" xmlns:a16="http://schemas.microsoft.com/office/drawing/2014/main" id="{00000000-0008-0000-0300-00007F010000}"/>
            </a:ext>
          </a:extLst>
        </xdr:cNvPr>
        <xdr:cNvSpPr txBox="1"/>
      </xdr:nvSpPr>
      <xdr:spPr>
        <a:xfrm>
          <a:off x="17106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42635</xdr:rowOff>
    </xdr:from>
    <xdr:to>
      <xdr:col>81</xdr:col>
      <xdr:colOff>95250</xdr:colOff>
      <xdr:row>41</xdr:row>
      <xdr:rowOff>144235</xdr:rowOff>
    </xdr:to>
    <xdr:sp macro="" textlink="">
      <xdr:nvSpPr>
        <xdr:cNvPr id="384" name="フローチャート: 判断 383">
          <a:extLst>
            <a:ext uri="{FF2B5EF4-FFF2-40B4-BE49-F238E27FC236}">
              <a16:creationId xmlns="" xmlns:a16="http://schemas.microsoft.com/office/drawing/2014/main" id="{00000000-0008-0000-0300-000080010000}"/>
            </a:ext>
          </a:extLst>
        </xdr:cNvPr>
        <xdr:cNvSpPr/>
      </xdr:nvSpPr>
      <xdr:spPr>
        <a:xfrm>
          <a:off x="16967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3326</xdr:rowOff>
    </xdr:from>
    <xdr:to>
      <xdr:col>77</xdr:col>
      <xdr:colOff>44450</xdr:colOff>
      <xdr:row>43</xdr:row>
      <xdr:rowOff>95250</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a:off x="15290800" y="7375676"/>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86" name="フローチャート: 判断 385">
          <a:extLst>
            <a:ext uri="{FF2B5EF4-FFF2-40B4-BE49-F238E27FC236}">
              <a16:creationId xmlns="" xmlns:a16="http://schemas.microsoft.com/office/drawing/2014/main" id="{00000000-0008-0000-0300-000082010000}"/>
            </a:ext>
          </a:extLst>
        </xdr:cNvPr>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43</xdr:row>
      <xdr:rowOff>3326</xdr:rowOff>
    </xdr:to>
    <xdr:cxnSp macro="">
      <xdr:nvCxnSpPr>
        <xdr:cNvPr id="388" name="直線コネクタ 387">
          <a:extLst>
            <a:ext uri="{FF2B5EF4-FFF2-40B4-BE49-F238E27FC236}">
              <a16:creationId xmlns="" xmlns:a16="http://schemas.microsoft.com/office/drawing/2014/main" id="{00000000-0008-0000-0300-000084010000}"/>
            </a:ext>
          </a:extLst>
        </xdr:cNvPr>
        <xdr:cNvCxnSpPr/>
      </xdr:nvCxnSpPr>
      <xdr:spPr>
        <a:xfrm>
          <a:off x="14401800" y="730673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54126</xdr:rowOff>
    </xdr:from>
    <xdr:to>
      <xdr:col>73</xdr:col>
      <xdr:colOff>44450</xdr:colOff>
      <xdr:row>41</xdr:row>
      <xdr:rowOff>155726</xdr:rowOff>
    </xdr:to>
    <xdr:sp macro="" textlink="">
      <xdr:nvSpPr>
        <xdr:cNvPr id="389" name="フローチャート: 判断 388">
          <a:extLst>
            <a:ext uri="{FF2B5EF4-FFF2-40B4-BE49-F238E27FC236}">
              <a16:creationId xmlns="" xmlns:a16="http://schemas.microsoft.com/office/drawing/2014/main" id="{00000000-0008-0000-0300-000085010000}"/>
            </a:ext>
          </a:extLst>
        </xdr:cNvPr>
        <xdr:cNvSpPr/>
      </xdr:nvSpPr>
      <xdr:spPr>
        <a:xfrm>
          <a:off x="15240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165903</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4909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48381</xdr:rowOff>
    </xdr:from>
    <xdr:to>
      <xdr:col>68</xdr:col>
      <xdr:colOff>152400</xdr:colOff>
      <xdr:row>42</xdr:row>
      <xdr:rowOff>105833</xdr:rowOff>
    </xdr:to>
    <xdr:cxnSp macro="">
      <xdr:nvCxnSpPr>
        <xdr:cNvPr id="391" name="直線コネクタ 390">
          <a:extLst>
            <a:ext uri="{FF2B5EF4-FFF2-40B4-BE49-F238E27FC236}">
              <a16:creationId xmlns="" xmlns:a16="http://schemas.microsoft.com/office/drawing/2014/main" id="{00000000-0008-0000-0300-000087010000}"/>
            </a:ext>
          </a:extLst>
        </xdr:cNvPr>
        <xdr:cNvCxnSpPr/>
      </xdr:nvCxnSpPr>
      <xdr:spPr>
        <a:xfrm>
          <a:off x="13512800" y="72492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394" name="フローチャート: 判断 393">
          <a:extLst>
            <a:ext uri="{FF2B5EF4-FFF2-40B4-BE49-F238E27FC236}">
              <a16:creationId xmlns="" xmlns:a16="http://schemas.microsoft.com/office/drawing/2014/main" id="{00000000-0008-0000-0300-00008A010000}"/>
            </a:ext>
          </a:extLst>
        </xdr:cNvPr>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28925</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3131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401" name="楕円 400">
          <a:extLst>
            <a:ext uri="{FF2B5EF4-FFF2-40B4-BE49-F238E27FC236}">
              <a16:creationId xmlns="" xmlns:a16="http://schemas.microsoft.com/office/drawing/2014/main" id="{00000000-0008-0000-0300-000091010000}"/>
            </a:ext>
          </a:extLst>
        </xdr:cNvPr>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16527</xdr:rowOff>
    </xdr:from>
    <xdr:ext cx="762000" cy="259045"/>
    <xdr:sp macro="" textlink="">
      <xdr:nvSpPr>
        <xdr:cNvPr id="402" name="公債費負担の状況該当値テキスト">
          <a:extLst>
            <a:ext uri="{FF2B5EF4-FFF2-40B4-BE49-F238E27FC236}">
              <a16:creationId xmlns="" xmlns:a16="http://schemas.microsoft.com/office/drawing/2014/main" id="{00000000-0008-0000-0300-000092010000}"/>
            </a:ext>
          </a:extLst>
        </xdr:cNvPr>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123976</xdr:rowOff>
    </xdr:from>
    <xdr:to>
      <xdr:col>73</xdr:col>
      <xdr:colOff>44450</xdr:colOff>
      <xdr:row>43</xdr:row>
      <xdr:rowOff>54126</xdr:rowOff>
    </xdr:to>
    <xdr:sp macro="" textlink="">
      <xdr:nvSpPr>
        <xdr:cNvPr id="405" name="楕円 404">
          <a:extLst>
            <a:ext uri="{FF2B5EF4-FFF2-40B4-BE49-F238E27FC236}">
              <a16:creationId xmlns="" xmlns:a16="http://schemas.microsoft.com/office/drawing/2014/main" id="{00000000-0008-0000-0300-000095010000}"/>
            </a:ext>
          </a:extLst>
        </xdr:cNvPr>
        <xdr:cNvSpPr/>
      </xdr:nvSpPr>
      <xdr:spPr>
        <a:xfrm>
          <a:off x="15240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38903</xdr:rowOff>
    </xdr:from>
    <xdr:ext cx="7620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4909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07" name="楕円 406">
          <a:extLst>
            <a:ext uri="{FF2B5EF4-FFF2-40B4-BE49-F238E27FC236}">
              <a16:creationId xmlns="" xmlns:a16="http://schemas.microsoft.com/office/drawing/2014/main" id="{00000000-0008-0000-0300-000097010000}"/>
            </a:ext>
          </a:extLst>
        </xdr:cNvPr>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409" name="楕円 408">
          <a:extLst>
            <a:ext uri="{FF2B5EF4-FFF2-40B4-BE49-F238E27FC236}">
              <a16:creationId xmlns="" xmlns:a16="http://schemas.microsoft.com/office/drawing/2014/main" id="{00000000-0008-0000-0300-000099010000}"/>
            </a:ext>
          </a:extLst>
        </xdr:cNvPr>
        <xdr:cNvSpPr/>
      </xdr:nvSpPr>
      <xdr:spPr>
        <a:xfrm>
          <a:off x="13462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83958</xdr:rowOff>
    </xdr:from>
    <xdr:ext cx="762000" cy="259045"/>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となり、類似団体平均と比較して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１００．７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前年度より幾分改善されたものの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高い水準にある。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地方債現在高の減少などが要因として挙げられるが、本庁舎耐震補強事業や社会福祉施設整備事業等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に伴う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新規</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地方債発行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したことにより大幅な減少には至っていない状況である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事業の優先度を考慮し計画的な事業の実施を図るとともに、可能な限り新規地方債発行の抑制に努めながら、必要に応じて交付税措置のある有利な地方債の活用も含め義務的経費の削減を中心とする行財政改革を進め財政の健全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85443</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flipV="1">
          <a:off x="17018000" y="2370667"/>
          <a:ext cx="0" cy="1486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57520</xdr:rowOff>
    </xdr:from>
    <xdr:ext cx="762000" cy="259045"/>
    <xdr:sp macro="" textlink="">
      <xdr:nvSpPr>
        <xdr:cNvPr id="440" name="将来負担の状況最小値テキスト">
          <a:extLst>
            <a:ext uri="{FF2B5EF4-FFF2-40B4-BE49-F238E27FC236}">
              <a16:creationId xmlns="" xmlns:a16="http://schemas.microsoft.com/office/drawing/2014/main" id="{00000000-0008-0000-0300-0000B8010000}"/>
            </a:ext>
          </a:extLst>
        </xdr:cNvPr>
        <xdr:cNvSpPr txBox="1"/>
      </xdr:nvSpPr>
      <xdr:spPr>
        <a:xfrm>
          <a:off x="17106900" y="382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85443</xdr:rowOff>
    </xdr:from>
    <xdr:to>
      <xdr:col>81</xdr:col>
      <xdr:colOff>133350</xdr:colOff>
      <xdr:row>22</xdr:row>
      <xdr:rowOff>85443</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a:off x="16929100" y="385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85443</xdr:rowOff>
    </xdr:from>
    <xdr:to>
      <xdr:col>81</xdr:col>
      <xdr:colOff>44450</xdr:colOff>
      <xdr:row>23</xdr:row>
      <xdr:rowOff>11853</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flipV="1">
          <a:off x="16179800" y="3857343"/>
          <a:ext cx="838200" cy="9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72830</xdr:rowOff>
    </xdr:from>
    <xdr:ext cx="762000" cy="259045"/>
    <xdr:sp macro="" textlink="">
      <xdr:nvSpPr>
        <xdr:cNvPr id="445" name="将来負担の状況平均値テキスト">
          <a:extLst>
            <a:ext uri="{FF2B5EF4-FFF2-40B4-BE49-F238E27FC236}">
              <a16:creationId xmlns="" xmlns:a16="http://schemas.microsoft.com/office/drawing/2014/main" id="{00000000-0008-0000-0300-0000BD010000}"/>
            </a:ext>
          </a:extLst>
        </xdr:cNvPr>
        <xdr:cNvSpPr txBox="1"/>
      </xdr:nvSpPr>
      <xdr:spPr>
        <a:xfrm>
          <a:off x="17106900" y="2301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56303</xdr:rowOff>
    </xdr:from>
    <xdr:to>
      <xdr:col>81</xdr:col>
      <xdr:colOff>95250</xdr:colOff>
      <xdr:row>14</xdr:row>
      <xdr:rowOff>157903</xdr:rowOff>
    </xdr:to>
    <xdr:sp macro="" textlink="">
      <xdr:nvSpPr>
        <xdr:cNvPr id="446" name="フローチャート: 判断 445">
          <a:extLst>
            <a:ext uri="{FF2B5EF4-FFF2-40B4-BE49-F238E27FC236}">
              <a16:creationId xmlns="" xmlns:a16="http://schemas.microsoft.com/office/drawing/2014/main" id="{00000000-0008-0000-0300-0000BE010000}"/>
            </a:ext>
          </a:extLst>
        </xdr:cNvPr>
        <xdr:cNvSpPr/>
      </xdr:nvSpPr>
      <xdr:spPr>
        <a:xfrm>
          <a:off x="16967200" y="245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153670</xdr:rowOff>
    </xdr:from>
    <xdr:to>
      <xdr:col>77</xdr:col>
      <xdr:colOff>44450</xdr:colOff>
      <xdr:row>23</xdr:row>
      <xdr:rowOff>11853</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a:off x="15290800" y="375412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158891</xdr:rowOff>
    </xdr:from>
    <xdr:to>
      <xdr:col>72</xdr:col>
      <xdr:colOff>203200</xdr:colOff>
      <xdr:row>21</xdr:row>
      <xdr:rowOff>153670</xdr:rowOff>
    </xdr:to>
    <xdr:cxnSp macro="">
      <xdr:nvCxnSpPr>
        <xdr:cNvPr id="450" name="直線コネクタ 449">
          <a:extLst>
            <a:ext uri="{FF2B5EF4-FFF2-40B4-BE49-F238E27FC236}">
              <a16:creationId xmlns="" xmlns:a16="http://schemas.microsoft.com/office/drawing/2014/main" id="{00000000-0008-0000-0300-0000C2010000}"/>
            </a:ext>
          </a:extLst>
        </xdr:cNvPr>
        <xdr:cNvCxnSpPr/>
      </xdr:nvCxnSpPr>
      <xdr:spPr>
        <a:xfrm>
          <a:off x="14401800" y="3587891"/>
          <a:ext cx="889000" cy="16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13547</xdr:rowOff>
    </xdr:from>
    <xdr:to>
      <xdr:col>73</xdr:col>
      <xdr:colOff>44450</xdr:colOff>
      <xdr:row>15</xdr:row>
      <xdr:rowOff>115147</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125324</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158891</xdr:rowOff>
    </xdr:from>
    <xdr:to>
      <xdr:col>68</xdr:col>
      <xdr:colOff>152400</xdr:colOff>
      <xdr:row>21</xdr:row>
      <xdr:rowOff>8890</xdr:rowOff>
    </xdr:to>
    <xdr:cxnSp macro="">
      <xdr:nvCxnSpPr>
        <xdr:cNvPr id="453" name="直線コネクタ 452">
          <a:extLst>
            <a:ext uri="{FF2B5EF4-FFF2-40B4-BE49-F238E27FC236}">
              <a16:creationId xmlns="" xmlns:a16="http://schemas.microsoft.com/office/drawing/2014/main" id="{00000000-0008-0000-0300-0000C5010000}"/>
            </a:ext>
          </a:extLst>
        </xdr:cNvPr>
        <xdr:cNvCxnSpPr/>
      </xdr:nvCxnSpPr>
      <xdr:spPr>
        <a:xfrm flipV="1">
          <a:off x="13512800" y="3587891"/>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13547</xdr:rowOff>
    </xdr:from>
    <xdr:to>
      <xdr:col>68</xdr:col>
      <xdr:colOff>203200</xdr:colOff>
      <xdr:row>15</xdr:row>
      <xdr:rowOff>115147</xdr:rowOff>
    </xdr:to>
    <xdr:sp macro="" textlink="">
      <xdr:nvSpPr>
        <xdr:cNvPr id="454" name="フローチャート: 判断 453">
          <a:extLst>
            <a:ext uri="{FF2B5EF4-FFF2-40B4-BE49-F238E27FC236}">
              <a16:creationId xmlns="" xmlns:a16="http://schemas.microsoft.com/office/drawing/2014/main" id="{00000000-0008-0000-0300-0000C6010000}"/>
            </a:ext>
          </a:extLst>
        </xdr:cNvPr>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69850</xdr:rowOff>
    </xdr:from>
    <xdr:to>
      <xdr:col>64</xdr:col>
      <xdr:colOff>152400</xdr:colOff>
      <xdr:row>16</xdr:row>
      <xdr:rowOff>0</xdr:rowOff>
    </xdr:to>
    <xdr:sp macro="" textlink="">
      <xdr:nvSpPr>
        <xdr:cNvPr id="456" name="フローチャート: 判断 455">
          <a:extLst>
            <a:ext uri="{FF2B5EF4-FFF2-40B4-BE49-F238E27FC236}">
              <a16:creationId xmlns="" xmlns:a16="http://schemas.microsoft.com/office/drawing/2014/main" id="{00000000-0008-0000-0300-0000C8010000}"/>
            </a:ext>
          </a:extLst>
        </xdr:cNvPr>
        <xdr:cNvSpPr/>
      </xdr:nvSpPr>
      <xdr:spPr>
        <a:xfrm>
          <a:off x="1346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10177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313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34643</xdr:rowOff>
    </xdr:from>
    <xdr:to>
      <xdr:col>81</xdr:col>
      <xdr:colOff>95250</xdr:colOff>
      <xdr:row>22</xdr:row>
      <xdr:rowOff>136243</xdr:rowOff>
    </xdr:to>
    <xdr:sp macro="" textlink="">
      <xdr:nvSpPr>
        <xdr:cNvPr id="463" name="楕円 462">
          <a:extLst>
            <a:ext uri="{FF2B5EF4-FFF2-40B4-BE49-F238E27FC236}">
              <a16:creationId xmlns="" xmlns:a16="http://schemas.microsoft.com/office/drawing/2014/main" id="{00000000-0008-0000-0300-0000CF010000}"/>
            </a:ext>
          </a:extLst>
        </xdr:cNvPr>
        <xdr:cNvSpPr/>
      </xdr:nvSpPr>
      <xdr:spPr>
        <a:xfrm>
          <a:off x="16967200" y="380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101970</xdr:rowOff>
    </xdr:from>
    <xdr:ext cx="762000" cy="259045"/>
    <xdr:sp macro="" textlink="">
      <xdr:nvSpPr>
        <xdr:cNvPr id="464" name="将来負担の状況該当値テキスト">
          <a:extLst>
            <a:ext uri="{FF2B5EF4-FFF2-40B4-BE49-F238E27FC236}">
              <a16:creationId xmlns="" xmlns:a16="http://schemas.microsoft.com/office/drawing/2014/main" id="{00000000-0008-0000-0300-0000D0010000}"/>
            </a:ext>
          </a:extLst>
        </xdr:cNvPr>
        <xdr:cNvSpPr txBox="1"/>
      </xdr:nvSpPr>
      <xdr:spPr>
        <a:xfrm>
          <a:off x="17106900" y="370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132503</xdr:rowOff>
    </xdr:from>
    <xdr:to>
      <xdr:col>77</xdr:col>
      <xdr:colOff>95250</xdr:colOff>
      <xdr:row>23</xdr:row>
      <xdr:rowOff>62653</xdr:rowOff>
    </xdr:to>
    <xdr:sp macro="" textlink="">
      <xdr:nvSpPr>
        <xdr:cNvPr id="465" name="楕円 464">
          <a:extLst>
            <a:ext uri="{FF2B5EF4-FFF2-40B4-BE49-F238E27FC236}">
              <a16:creationId xmlns="" xmlns:a16="http://schemas.microsoft.com/office/drawing/2014/main" id="{00000000-0008-0000-0300-0000D1010000}"/>
            </a:ext>
          </a:extLst>
        </xdr:cNvPr>
        <xdr:cNvSpPr/>
      </xdr:nvSpPr>
      <xdr:spPr>
        <a:xfrm>
          <a:off x="16129000" y="390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47430</xdr:rowOff>
    </xdr:from>
    <xdr:ext cx="736600" cy="259045"/>
    <xdr:sp macro="" textlink="">
      <xdr:nvSpPr>
        <xdr:cNvPr id="466" name="テキスト ボックス 465">
          <a:extLst>
            <a:ext uri="{FF2B5EF4-FFF2-40B4-BE49-F238E27FC236}">
              <a16:creationId xmlns="" xmlns:a16="http://schemas.microsoft.com/office/drawing/2014/main" id="{00000000-0008-0000-0300-0000D2010000}"/>
            </a:ext>
          </a:extLst>
        </xdr:cNvPr>
        <xdr:cNvSpPr txBox="1"/>
      </xdr:nvSpPr>
      <xdr:spPr>
        <a:xfrm>
          <a:off x="15798800" y="3990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102870</xdr:rowOff>
    </xdr:from>
    <xdr:to>
      <xdr:col>73</xdr:col>
      <xdr:colOff>44450</xdr:colOff>
      <xdr:row>22</xdr:row>
      <xdr:rowOff>33020</xdr:rowOff>
    </xdr:to>
    <xdr:sp macro="" textlink="">
      <xdr:nvSpPr>
        <xdr:cNvPr id="467" name="楕円 466">
          <a:extLst>
            <a:ext uri="{FF2B5EF4-FFF2-40B4-BE49-F238E27FC236}">
              <a16:creationId xmlns="" xmlns:a16="http://schemas.microsoft.com/office/drawing/2014/main" id="{00000000-0008-0000-0300-0000D3010000}"/>
            </a:ext>
          </a:extLst>
        </xdr:cNvPr>
        <xdr:cNvSpPr/>
      </xdr:nvSpPr>
      <xdr:spPr>
        <a:xfrm>
          <a:off x="15240000" y="37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17797</xdr:rowOff>
    </xdr:from>
    <xdr:ext cx="762000" cy="259045"/>
    <xdr:sp macro="" textlink="">
      <xdr:nvSpPr>
        <xdr:cNvPr id="468" name="テキスト ボックス 467">
          <a:extLst>
            <a:ext uri="{FF2B5EF4-FFF2-40B4-BE49-F238E27FC236}">
              <a16:creationId xmlns="" xmlns:a16="http://schemas.microsoft.com/office/drawing/2014/main" id="{00000000-0008-0000-0300-0000D4010000}"/>
            </a:ext>
          </a:extLst>
        </xdr:cNvPr>
        <xdr:cNvSpPr txBox="1"/>
      </xdr:nvSpPr>
      <xdr:spPr>
        <a:xfrm>
          <a:off x="14909800" y="378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108091</xdr:rowOff>
    </xdr:from>
    <xdr:to>
      <xdr:col>68</xdr:col>
      <xdr:colOff>203200</xdr:colOff>
      <xdr:row>21</xdr:row>
      <xdr:rowOff>38241</xdr:rowOff>
    </xdr:to>
    <xdr:sp macro="" textlink="">
      <xdr:nvSpPr>
        <xdr:cNvPr id="469" name="楕円 468">
          <a:extLst>
            <a:ext uri="{FF2B5EF4-FFF2-40B4-BE49-F238E27FC236}">
              <a16:creationId xmlns="" xmlns:a16="http://schemas.microsoft.com/office/drawing/2014/main" id="{00000000-0008-0000-0300-0000D5010000}"/>
            </a:ext>
          </a:extLst>
        </xdr:cNvPr>
        <xdr:cNvSpPr/>
      </xdr:nvSpPr>
      <xdr:spPr>
        <a:xfrm>
          <a:off x="14351000" y="35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23018</xdr:rowOff>
    </xdr:from>
    <xdr:ext cx="762000" cy="259045"/>
    <xdr:sp macro="" textlink="">
      <xdr:nvSpPr>
        <xdr:cNvPr id="470" name="テキスト ボックス 469">
          <a:extLst>
            <a:ext uri="{FF2B5EF4-FFF2-40B4-BE49-F238E27FC236}">
              <a16:creationId xmlns="" xmlns:a16="http://schemas.microsoft.com/office/drawing/2014/main" id="{00000000-0008-0000-0300-0000D6010000}"/>
            </a:ext>
          </a:extLst>
        </xdr:cNvPr>
        <xdr:cNvSpPr txBox="1"/>
      </xdr:nvSpPr>
      <xdr:spPr>
        <a:xfrm>
          <a:off x="14020800" y="362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129540</xdr:rowOff>
    </xdr:from>
    <xdr:to>
      <xdr:col>64</xdr:col>
      <xdr:colOff>152400</xdr:colOff>
      <xdr:row>21</xdr:row>
      <xdr:rowOff>59690</xdr:rowOff>
    </xdr:to>
    <xdr:sp macro="" textlink="">
      <xdr:nvSpPr>
        <xdr:cNvPr id="471" name="楕円 470">
          <a:extLst>
            <a:ext uri="{FF2B5EF4-FFF2-40B4-BE49-F238E27FC236}">
              <a16:creationId xmlns="" xmlns:a16="http://schemas.microsoft.com/office/drawing/2014/main" id="{00000000-0008-0000-0300-0000D7010000}"/>
            </a:ext>
          </a:extLst>
        </xdr:cNvPr>
        <xdr:cNvSpPr/>
      </xdr:nvSpPr>
      <xdr:spPr>
        <a:xfrm>
          <a:off x="13462000" y="35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44467</xdr:rowOff>
    </xdr:from>
    <xdr:ext cx="762000" cy="259045"/>
    <xdr:sp macro="" textlink="">
      <xdr:nvSpPr>
        <xdr:cNvPr id="472" name="テキスト ボックス 471">
          <a:extLst>
            <a:ext uri="{FF2B5EF4-FFF2-40B4-BE49-F238E27FC236}">
              <a16:creationId xmlns="" xmlns:a16="http://schemas.microsoft.com/office/drawing/2014/main" id="{00000000-0008-0000-0300-0000D8010000}"/>
            </a:ext>
          </a:extLst>
        </xdr:cNvPr>
        <xdr:cNvSpPr txBox="1"/>
      </xdr:nvSpPr>
      <xdr:spPr>
        <a:xfrm>
          <a:off x="13131800" y="364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17,154
17,008
326.50
14,823,925
14,383,518
378,189
6,816,553
12,134,021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人件費に係る経常収支比率は、前年度比０．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．５％下回っている。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年度から会計年度任用制度の施行により、会計年度任用職員分の人件費が増加したことが要因である。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類似団体に比べ低い割合で推移している理由としては、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平成２２年度まで続いた退職職員に対する補充が抑制されたこと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が要因として挙げられる。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今後も組織機構の見直しも含め、職員の定員管理及び給与の適正化に努める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41</xdr:row>
      <xdr:rowOff>80735</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flipV="1">
          <a:off x="4826000" y="55753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a:extLst>
            <a:ext uri="{FF2B5EF4-FFF2-40B4-BE49-F238E27FC236}">
              <a16:creationId xmlns="" xmlns:a16="http://schemas.microsoft.com/office/drawing/2014/main" id="{00000000-0008-0000-0400-000040000000}"/>
            </a:ext>
          </a:extLst>
        </xdr:cNvPr>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a:extLst>
            <a:ext uri="{FF2B5EF4-FFF2-40B4-BE49-F238E27FC236}">
              <a16:creationId xmlns="" xmlns:a16="http://schemas.microsoft.com/office/drawing/2014/main" id="{00000000-0008-0000-0400-000042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99786</xdr:rowOff>
    </xdr:from>
    <xdr:to>
      <xdr:col>24</xdr:col>
      <xdr:colOff>25400</xdr:colOff>
      <xdr:row>32</xdr:row>
      <xdr:rowOff>165100</xdr:rowOff>
    </xdr:to>
    <xdr:cxnSp macro="">
      <xdr:nvCxnSpPr>
        <xdr:cNvPr id="68" name="直線コネクタ 67">
          <a:extLst>
            <a:ext uri="{FF2B5EF4-FFF2-40B4-BE49-F238E27FC236}">
              <a16:creationId xmlns="" xmlns:a16="http://schemas.microsoft.com/office/drawing/2014/main" id="{00000000-0008-0000-0400-000044000000}"/>
            </a:ext>
          </a:extLst>
        </xdr:cNvPr>
        <xdr:cNvCxnSpPr/>
      </xdr:nvCxnSpPr>
      <xdr:spPr>
        <a:xfrm>
          <a:off x="3987800" y="55861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170741</xdr:rowOff>
    </xdr:from>
    <xdr:ext cx="762000" cy="259045"/>
    <xdr:sp macro="" textlink="">
      <xdr:nvSpPr>
        <xdr:cNvPr id="69" name="人件費平均値テキスト">
          <a:extLst>
            <a:ext uri="{FF2B5EF4-FFF2-40B4-BE49-F238E27FC236}">
              <a16:creationId xmlns="" xmlns:a16="http://schemas.microsoft.com/office/drawing/2014/main" id="{00000000-0008-0000-0400-000045000000}"/>
            </a:ext>
          </a:extLst>
        </xdr:cNvPr>
        <xdr:cNvSpPr txBox="1"/>
      </xdr:nvSpPr>
      <xdr:spPr>
        <a:xfrm>
          <a:off x="4914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99786</xdr:rowOff>
    </xdr:from>
    <xdr:to>
      <xdr:col>19</xdr:col>
      <xdr:colOff>187325</xdr:colOff>
      <xdr:row>32</xdr:row>
      <xdr:rowOff>110672</xdr:rowOff>
    </xdr:to>
    <xdr:cxnSp macro="">
      <xdr:nvCxnSpPr>
        <xdr:cNvPr id="71" name="直線コネクタ 70">
          <a:extLst>
            <a:ext uri="{FF2B5EF4-FFF2-40B4-BE49-F238E27FC236}">
              <a16:creationId xmlns="" xmlns:a16="http://schemas.microsoft.com/office/drawing/2014/main" id="{00000000-0008-0000-0400-000047000000}"/>
            </a:ext>
          </a:extLst>
        </xdr:cNvPr>
        <xdr:cNvCxnSpPr/>
      </xdr:nvCxnSpPr>
      <xdr:spPr>
        <a:xfrm flipV="1">
          <a:off x="3098800" y="55861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a:extLst>
            <a:ext uri="{FF2B5EF4-FFF2-40B4-BE49-F238E27FC236}">
              <a16:creationId xmlns="" xmlns:a16="http://schemas.microsoft.com/office/drawing/2014/main" id="{00000000-0008-0000-0400-000048000000}"/>
            </a:ext>
          </a:extLst>
        </xdr:cNvPr>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110870</xdr:rowOff>
    </xdr:from>
    <xdr:ext cx="736600" cy="259045"/>
    <xdr:sp macro="" textlink="">
      <xdr:nvSpPr>
        <xdr:cNvPr id="73" name="テキスト ボックス 72">
          <a:extLst>
            <a:ext uri="{FF2B5EF4-FFF2-40B4-BE49-F238E27FC236}">
              <a16:creationId xmlns="" xmlns:a16="http://schemas.microsoft.com/office/drawing/2014/main" id="{00000000-0008-0000-0400-000049000000}"/>
            </a:ext>
          </a:extLst>
        </xdr:cNvPr>
        <xdr:cNvSpPr txBox="1"/>
      </xdr:nvSpPr>
      <xdr:spPr>
        <a:xfrm>
          <a:off x="3606800" y="611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110672</xdr:rowOff>
    </xdr:from>
    <xdr:to>
      <xdr:col>15</xdr:col>
      <xdr:colOff>98425</xdr:colOff>
      <xdr:row>32</xdr:row>
      <xdr:rowOff>132443</xdr:rowOff>
    </xdr:to>
    <xdr:cxnSp macro="">
      <xdr:nvCxnSpPr>
        <xdr:cNvPr id="74" name="直線コネクタ 73">
          <a:extLst>
            <a:ext uri="{FF2B5EF4-FFF2-40B4-BE49-F238E27FC236}">
              <a16:creationId xmlns="" xmlns:a16="http://schemas.microsoft.com/office/drawing/2014/main" id="{00000000-0008-0000-0400-00004A000000}"/>
            </a:ext>
          </a:extLst>
        </xdr:cNvPr>
        <xdr:cNvCxnSpPr/>
      </xdr:nvCxnSpPr>
      <xdr:spPr>
        <a:xfrm flipV="1">
          <a:off x="2209800" y="5597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163286</xdr:rowOff>
    </xdr:from>
    <xdr:to>
      <xdr:col>15</xdr:col>
      <xdr:colOff>149225</xdr:colOff>
      <xdr:row>35</xdr:row>
      <xdr:rowOff>93436</xdr:rowOff>
    </xdr:to>
    <xdr:sp macro="" textlink="">
      <xdr:nvSpPr>
        <xdr:cNvPr id="75" name="フローチャート: 判断 74">
          <a:extLst>
            <a:ext uri="{FF2B5EF4-FFF2-40B4-BE49-F238E27FC236}">
              <a16:creationId xmlns="" xmlns:a16="http://schemas.microsoft.com/office/drawing/2014/main" id="{00000000-0008-0000-0400-00004B000000}"/>
            </a:ext>
          </a:extLst>
        </xdr:cNvPr>
        <xdr:cNvSpPr/>
      </xdr:nvSpPr>
      <xdr:spPr>
        <a:xfrm>
          <a:off x="3048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78213</xdr:rowOff>
    </xdr:from>
    <xdr:ext cx="762000" cy="259045"/>
    <xdr:sp macro="" textlink="">
      <xdr:nvSpPr>
        <xdr:cNvPr id="76" name="テキスト ボックス 75">
          <a:extLst>
            <a:ext uri="{FF2B5EF4-FFF2-40B4-BE49-F238E27FC236}">
              <a16:creationId xmlns="" xmlns:a16="http://schemas.microsoft.com/office/drawing/2014/main" id="{00000000-0008-0000-0400-00004C000000}"/>
            </a:ext>
          </a:extLst>
        </xdr:cNvPr>
        <xdr:cNvSpPr txBox="1"/>
      </xdr:nvSpPr>
      <xdr:spPr>
        <a:xfrm>
          <a:off x="2717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45357</xdr:rowOff>
    </xdr:from>
    <xdr:to>
      <xdr:col>11</xdr:col>
      <xdr:colOff>9525</xdr:colOff>
      <xdr:row>32</xdr:row>
      <xdr:rowOff>132443</xdr:rowOff>
    </xdr:to>
    <xdr:cxnSp macro="">
      <xdr:nvCxnSpPr>
        <xdr:cNvPr id="77" name="直線コネクタ 76">
          <a:extLst>
            <a:ext uri="{FF2B5EF4-FFF2-40B4-BE49-F238E27FC236}">
              <a16:creationId xmlns="" xmlns:a16="http://schemas.microsoft.com/office/drawing/2014/main" id="{00000000-0008-0000-0400-00004D000000}"/>
            </a:ext>
          </a:extLst>
        </xdr:cNvPr>
        <xdr:cNvCxnSpPr/>
      </xdr:nvCxnSpPr>
      <xdr:spPr>
        <a:xfrm>
          <a:off x="1320800" y="5531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23784</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1828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108857</xdr:rowOff>
    </xdr:from>
    <xdr:to>
      <xdr:col>6</xdr:col>
      <xdr:colOff>171450</xdr:colOff>
      <xdr:row>35</xdr:row>
      <xdr:rowOff>39007</xdr:rowOff>
    </xdr:to>
    <xdr:sp macro="" textlink="">
      <xdr:nvSpPr>
        <xdr:cNvPr id="80" name="フローチャート: 判断 79">
          <a:extLst>
            <a:ext uri="{FF2B5EF4-FFF2-40B4-BE49-F238E27FC236}">
              <a16:creationId xmlns="" xmlns:a16="http://schemas.microsoft.com/office/drawing/2014/main" id="{00000000-0008-0000-0400-000050000000}"/>
            </a:ext>
          </a:extLst>
        </xdr:cNvPr>
        <xdr:cNvSpPr/>
      </xdr:nvSpPr>
      <xdr:spPr>
        <a:xfrm>
          <a:off x="1270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23784</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939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114300</xdr:rowOff>
    </xdr:from>
    <xdr:to>
      <xdr:col>24</xdr:col>
      <xdr:colOff>76200</xdr:colOff>
      <xdr:row>33</xdr:row>
      <xdr:rowOff>44450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47752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22877</xdr:rowOff>
    </xdr:from>
    <xdr:ext cx="762000" cy="259045"/>
    <xdr:sp macro="" textlink="">
      <xdr:nvSpPr>
        <xdr:cNvPr id="88" name="人件費該当値テキスト">
          <a:extLst>
            <a:ext uri="{FF2B5EF4-FFF2-40B4-BE49-F238E27FC236}">
              <a16:creationId xmlns="" xmlns:a16="http://schemas.microsoft.com/office/drawing/2014/main" id="{00000000-0008-0000-0400-000058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48986</xdr:rowOff>
    </xdr:from>
    <xdr:to>
      <xdr:col>20</xdr:col>
      <xdr:colOff>38100</xdr:colOff>
      <xdr:row>32</xdr:row>
      <xdr:rowOff>150586</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937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30</xdr:row>
      <xdr:rowOff>160763</xdr:rowOff>
    </xdr:from>
    <xdr:ext cx="7366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3606800" y="530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59872</xdr:rowOff>
    </xdr:from>
    <xdr:to>
      <xdr:col>15</xdr:col>
      <xdr:colOff>149225</xdr:colOff>
      <xdr:row>32</xdr:row>
      <xdr:rowOff>161472</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3048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199</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2717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81643</xdr:rowOff>
    </xdr:from>
    <xdr:to>
      <xdr:col>11</xdr:col>
      <xdr:colOff>60325</xdr:colOff>
      <xdr:row>33</xdr:row>
      <xdr:rowOff>11793</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2159000" y="556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21970</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1828800" y="533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31</xdr:row>
      <xdr:rowOff>166007</xdr:rowOff>
    </xdr:from>
    <xdr:to>
      <xdr:col>6</xdr:col>
      <xdr:colOff>171450</xdr:colOff>
      <xdr:row>32</xdr:row>
      <xdr:rowOff>96157</xdr:rowOff>
    </xdr:to>
    <xdr:sp macro="" textlink="">
      <xdr:nvSpPr>
        <xdr:cNvPr id="95" name="楕円 94">
          <a:extLst>
            <a:ext uri="{FF2B5EF4-FFF2-40B4-BE49-F238E27FC236}">
              <a16:creationId xmlns="" xmlns:a16="http://schemas.microsoft.com/office/drawing/2014/main" id="{00000000-0008-0000-0400-00005F000000}"/>
            </a:ext>
          </a:extLst>
        </xdr:cNvPr>
        <xdr:cNvSpPr/>
      </xdr:nvSpPr>
      <xdr:spPr>
        <a:xfrm>
          <a:off x="1270000" y="54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106334</xdr:rowOff>
    </xdr:from>
    <xdr:ext cx="762000" cy="259045"/>
    <xdr:sp macro="" textlink="">
      <xdr:nvSpPr>
        <xdr:cNvPr id="96" name="テキスト ボックス 95">
          <a:extLst>
            <a:ext uri="{FF2B5EF4-FFF2-40B4-BE49-F238E27FC236}">
              <a16:creationId xmlns="" xmlns:a16="http://schemas.microsoft.com/office/drawing/2014/main" id="{00000000-0008-0000-0400-000060000000}"/>
            </a:ext>
          </a:extLst>
        </xdr:cNvPr>
        <xdr:cNvSpPr txBox="1"/>
      </xdr:nvSpPr>
      <xdr:spPr>
        <a:xfrm>
          <a:off x="939800" y="524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．３％減少し、類似団体平均を０．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運転業務委託料や電算システムに係る業務委託料等の減が主な要因である。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今後の業務委託料等について、人件費相当分や諸経費の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増加が見込まれることから、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引き続き、施設の統廃合も含め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事務事業の見直しを図り経費削減に努める。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20</xdr:row>
      <xdr:rowOff>165100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flipV="1">
          <a:off x="16510000" y="2241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5" name="物件費最小値テキスト">
          <a:extLst>
            <a:ext uri="{FF2B5EF4-FFF2-40B4-BE49-F238E27FC236}">
              <a16:creationId xmlns="" xmlns:a16="http://schemas.microsoft.com/office/drawing/2014/main" id="{00000000-0008-0000-0400-00007D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7" name="物件費最大値テキスト">
          <a:extLst>
            <a:ext uri="{FF2B5EF4-FFF2-40B4-BE49-F238E27FC236}">
              <a16:creationId xmlns="" xmlns:a16="http://schemas.microsoft.com/office/drawing/2014/main" id="{00000000-0008-0000-0400-00007F000000}"/>
            </a:ext>
          </a:extLst>
        </xdr:cNvPr>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18</xdr:row>
      <xdr:rowOff>31750</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flipV="1">
          <a:off x="15671800" y="28702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105427</xdr:rowOff>
    </xdr:from>
    <xdr:ext cx="762000" cy="259045"/>
    <xdr:sp macro="" textlink="">
      <xdr:nvSpPr>
        <xdr:cNvPr id="130" name="物件費平均値テキスト">
          <a:extLst>
            <a:ext uri="{FF2B5EF4-FFF2-40B4-BE49-F238E27FC236}">
              <a16:creationId xmlns="" xmlns:a16="http://schemas.microsoft.com/office/drawing/2014/main" id="{00000000-0008-0000-0400-000082000000}"/>
            </a:ext>
          </a:extLst>
        </xdr:cNvPr>
        <xdr:cNvSpPr txBox="1"/>
      </xdr:nvSpPr>
      <xdr:spPr>
        <a:xfrm>
          <a:off x="16598900" y="284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133350</xdr:rowOff>
    </xdr:from>
    <xdr:to>
      <xdr:col>82</xdr:col>
      <xdr:colOff>158750</xdr:colOff>
      <xdr:row>17</xdr:row>
      <xdr:rowOff>63500</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64592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31750</xdr:rowOff>
    </xdr:from>
    <xdr:to>
      <xdr:col>78</xdr:col>
      <xdr:colOff>69850</xdr:colOff>
      <xdr:row>18</xdr:row>
      <xdr:rowOff>88900</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flipV="1">
          <a:off x="14782800" y="3117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114300</xdr:rowOff>
    </xdr:from>
    <xdr:to>
      <xdr:col>78</xdr:col>
      <xdr:colOff>120650</xdr:colOff>
      <xdr:row>19</xdr:row>
      <xdr:rowOff>44450</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5621000" y="3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29227</xdr:rowOff>
    </xdr:from>
    <xdr:ext cx="7366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19</xdr:row>
      <xdr:rowOff>12700</xdr:rowOff>
    </xdr:to>
    <xdr:cxnSp macro="">
      <xdr:nvCxnSpPr>
        <xdr:cNvPr id="135" name="直線コネクタ 134">
          <a:extLst>
            <a:ext uri="{FF2B5EF4-FFF2-40B4-BE49-F238E27FC236}">
              <a16:creationId xmlns="" xmlns:a16="http://schemas.microsoft.com/office/drawing/2014/main" id="{00000000-0008-0000-0400-000087000000}"/>
            </a:ext>
          </a:extLst>
        </xdr:cNvPr>
        <xdr:cNvCxnSpPr/>
      </xdr:nvCxnSpPr>
      <xdr:spPr>
        <a:xfrm flipV="1">
          <a:off x="13893800" y="3175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95250</xdr:rowOff>
    </xdr:from>
    <xdr:to>
      <xdr:col>74</xdr:col>
      <xdr:colOff>31750</xdr:colOff>
      <xdr:row>19</xdr:row>
      <xdr:rowOff>25400</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4732000" y="318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10177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4401800" y="326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165100</xdr:rowOff>
    </xdr:from>
    <xdr:to>
      <xdr:col>69</xdr:col>
      <xdr:colOff>92075</xdr:colOff>
      <xdr:row>19</xdr:row>
      <xdr:rowOff>12700</xdr:rowOff>
    </xdr:to>
    <xdr:cxnSp macro="">
      <xdr:nvCxnSpPr>
        <xdr:cNvPr id="138" name="直線コネクタ 137">
          <a:extLst>
            <a:ext uri="{FF2B5EF4-FFF2-40B4-BE49-F238E27FC236}">
              <a16:creationId xmlns="" xmlns:a16="http://schemas.microsoft.com/office/drawing/2014/main" id="{00000000-0008-0000-0400-00008A000000}"/>
            </a:ext>
          </a:extLst>
        </xdr:cNvPr>
        <xdr:cNvCxnSpPr/>
      </xdr:nvCxnSpPr>
      <xdr:spPr>
        <a:xfrm>
          <a:off x="13004800" y="3251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a:extLst>
            <a:ext uri="{FF2B5EF4-FFF2-40B4-BE49-F238E27FC236}">
              <a16:creationId xmlns="" xmlns:a16="http://schemas.microsoft.com/office/drawing/2014/main" id="{00000000-0008-0000-0400-00008D000000}"/>
            </a:ext>
          </a:extLst>
        </xdr:cNvPr>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9" name="物件費該当値テキスト">
          <a:extLst>
            <a:ext uri="{FF2B5EF4-FFF2-40B4-BE49-F238E27FC236}">
              <a16:creationId xmlns="" xmlns:a16="http://schemas.microsoft.com/office/drawing/2014/main" id="{00000000-0008-0000-0400-000095000000}"/>
            </a:ext>
          </a:extLst>
        </xdr:cNvPr>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152400</xdr:rowOff>
    </xdr:from>
    <xdr:to>
      <xdr:col>78</xdr:col>
      <xdr:colOff>120650</xdr:colOff>
      <xdr:row>18</xdr:row>
      <xdr:rowOff>82550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5621000" y="30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92727</xdr:rowOff>
    </xdr:from>
    <xdr:ext cx="7366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5290800" y="2835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133350</xdr:rowOff>
    </xdr:from>
    <xdr:to>
      <xdr:col>69</xdr:col>
      <xdr:colOff>142875</xdr:colOff>
      <xdr:row>19</xdr:row>
      <xdr:rowOff>63500</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3843000" y="32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48277</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3512800" y="33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56" name="楕円 155">
          <a:extLst>
            <a:ext uri="{FF2B5EF4-FFF2-40B4-BE49-F238E27FC236}">
              <a16:creationId xmlns="" xmlns:a16="http://schemas.microsoft.com/office/drawing/2014/main" id="{00000000-0008-0000-0400-00009C000000}"/>
            </a:ext>
          </a:extLst>
        </xdr:cNvPr>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29227</xdr:rowOff>
    </xdr:from>
    <xdr:ext cx="762000" cy="259045"/>
    <xdr:sp macro=""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し、類似団体平均を１．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これは、子どものための教育・保育給付費負担金及び</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自立支援給付費の減少が主な要因である。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今後、児童福祉や障害福祉など社会保障関連の扶助費は増加する可能性があり、施策の実施と財政状況のバランスを見極めながら、可能な限り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財政を圧迫しないような方向性を検討する必要がある。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20865</xdr:rowOff>
    </xdr:from>
    <xdr:to>
      <xdr:col>24</xdr:col>
      <xdr:colOff>25400</xdr:colOff>
      <xdr:row>61</xdr:row>
      <xdr:rowOff>102507</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a:extLst>
            <a:ext uri="{FF2B5EF4-FFF2-40B4-BE49-F238E27FC236}">
              <a16:creationId xmlns="" xmlns:a16="http://schemas.microsoft.com/office/drawing/2014/main" id="{00000000-0008-0000-0400-0000BC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107242</xdr:rowOff>
    </xdr:from>
    <xdr:ext cx="762000" cy="259045"/>
    <xdr:sp macro="" textlink="">
      <xdr:nvSpPr>
        <xdr:cNvPr id="190" name="扶助費最大値テキスト">
          <a:extLst>
            <a:ext uri="{FF2B5EF4-FFF2-40B4-BE49-F238E27FC236}">
              <a16:creationId xmlns="" xmlns:a16="http://schemas.microsoft.com/office/drawing/2014/main" id="{00000000-0008-0000-0400-0000BE000000}"/>
            </a:ext>
          </a:extLst>
        </xdr:cNvPr>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20865</xdr:rowOff>
    </xdr:from>
    <xdr:to>
      <xdr:col>24</xdr:col>
      <xdr:colOff>114300</xdr:colOff>
      <xdr:row>53</xdr:row>
      <xdr:rowOff>20865</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58</xdr:row>
      <xdr:rowOff>12700</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flipV="1">
          <a:off x="3987800" y="9842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3" name="扶助費平均値テキスト">
          <a:extLst>
            <a:ext uri="{FF2B5EF4-FFF2-40B4-BE49-F238E27FC236}">
              <a16:creationId xmlns="" xmlns:a16="http://schemas.microsoft.com/office/drawing/2014/main" id="{00000000-0008-0000-0400-0000C1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58</xdr:row>
      <xdr:rowOff>12700</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3098800" y="92710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12700</xdr:rowOff>
    </xdr:to>
    <xdr:cxnSp macro="">
      <xdr:nvCxnSpPr>
        <xdr:cNvPr id="198" name="直線コネクタ 197">
          <a:extLst>
            <a:ext uri="{FF2B5EF4-FFF2-40B4-BE49-F238E27FC236}">
              <a16:creationId xmlns="" xmlns:a16="http://schemas.microsoft.com/office/drawing/2014/main" id="{00000000-0008-0000-0400-0000C6000000}"/>
            </a:ext>
          </a:extLst>
        </xdr:cNvPr>
        <xdr:cNvCxnSpPr/>
      </xdr:nvCxnSpPr>
      <xdr:spPr>
        <a:xfrm>
          <a:off x="2209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xdr:rowOff>
    </xdr:from>
    <xdr:to>
      <xdr:col>15</xdr:col>
      <xdr:colOff>149225</xdr:colOff>
      <xdr:row>56</xdr:row>
      <xdr:rowOff>112485</xdr:rowOff>
    </xdr:to>
    <xdr:sp macro="" textlink="">
      <xdr:nvSpPr>
        <xdr:cNvPr id="199" name="フローチャート: 判断 198">
          <a:extLst>
            <a:ext uri="{FF2B5EF4-FFF2-40B4-BE49-F238E27FC236}">
              <a16:creationId xmlns="" xmlns:a16="http://schemas.microsoft.com/office/drawing/2014/main" id="{00000000-0008-0000-0400-0000C7000000}"/>
            </a:ext>
          </a:extLst>
        </xdr:cNvPr>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78015</xdr:rowOff>
    </xdr:to>
    <xdr:cxnSp macro="">
      <xdr:nvCxnSpPr>
        <xdr:cNvPr id="201" name="直線コネクタ 200">
          <a:extLst>
            <a:ext uri="{FF2B5EF4-FFF2-40B4-BE49-F238E27FC236}">
              <a16:creationId xmlns="" xmlns:a16="http://schemas.microsoft.com/office/drawing/2014/main" id="{00000000-0008-0000-0400-0000C9000000}"/>
            </a:ext>
          </a:extLst>
        </xdr:cNvPr>
        <xdr:cNvCxnSpPr/>
      </xdr:nvCxnSpPr>
      <xdr:spPr>
        <a:xfrm flipV="1">
          <a:off x="1320800" y="92710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2" name="フローチャート: 判断 201">
          <a:extLst>
            <a:ext uri="{FF2B5EF4-FFF2-40B4-BE49-F238E27FC236}">
              <a16:creationId xmlns="" xmlns:a16="http://schemas.microsoft.com/office/drawing/2014/main" id="{00000000-0008-0000-0400-0000CA000000}"/>
            </a:ext>
          </a:extLst>
        </xdr:cNvPr>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4" name="フローチャート: 判断 203">
          <a:extLst>
            <a:ext uri="{FF2B5EF4-FFF2-40B4-BE49-F238E27FC236}">
              <a16:creationId xmlns="" xmlns:a16="http://schemas.microsoft.com/office/drawing/2014/main" id="{00000000-0008-0000-0400-0000CC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2" name="扶助費該当値テキスト">
          <a:extLst>
            <a:ext uri="{FF2B5EF4-FFF2-40B4-BE49-F238E27FC236}">
              <a16:creationId xmlns="" xmlns:a16="http://schemas.microsoft.com/office/drawing/2014/main" id="{00000000-0008-0000-0400-0000D4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19" name="楕円 218">
          <a:extLst>
            <a:ext uri="{FF2B5EF4-FFF2-40B4-BE49-F238E27FC236}">
              <a16:creationId xmlns="" xmlns:a16="http://schemas.microsoft.com/office/drawing/2014/main" id="{00000000-0008-0000-0400-0000DB000000}"/>
            </a:ext>
          </a:extLst>
        </xdr:cNvPr>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20" name="テキスト ボックス 219">
          <a:extLst>
            <a:ext uri="{FF2B5EF4-FFF2-40B4-BE49-F238E27FC236}">
              <a16:creationId xmlns="" xmlns:a16="http://schemas.microsoft.com/office/drawing/2014/main" id="{00000000-0008-0000-0400-0000DC000000}"/>
            </a:ext>
          </a:extLst>
        </xdr:cNvPr>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その他（維持補修費、繰出金等）の経常収支比率は、前年度比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これは、除雪経費の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農業集落排水事業及び公共下水道事業特別会計</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への繰出が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したことが主な要因である。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社会保障施策に対する繰出金や除雪経費等の維持補修費については、各年度で増減はあるが、その他の経費も含め経費節減に努め経常経費の抑制を図る必要がある。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a:extLst>
            <a:ext uri="{FF2B5EF4-FFF2-40B4-BE49-F238E27FC236}">
              <a16:creationId xmlns="" xmlns:a16="http://schemas.microsoft.com/office/drawing/2014/main" id="{00000000-0008-0000-0400-0000F6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a:extLst>
            <a:ext uri="{FF2B5EF4-FFF2-40B4-BE49-F238E27FC236}">
              <a16:creationId xmlns="" xmlns:a16="http://schemas.microsoft.com/office/drawing/2014/main" id="{00000000-0008-0000-0400-0000F8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55563</xdr:rowOff>
    </xdr:from>
    <xdr:to>
      <xdr:col>82</xdr:col>
      <xdr:colOff>107950</xdr:colOff>
      <xdr:row>61</xdr:row>
      <xdr:rowOff>84138</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flipV="1">
          <a:off x="16510000" y="9142413"/>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56215</xdr:rowOff>
    </xdr:from>
    <xdr:ext cx="762000" cy="259045"/>
    <xdr:sp macro="" textlink="">
      <xdr:nvSpPr>
        <xdr:cNvPr id="253" name="その他最小値テキスト">
          <a:extLst>
            <a:ext uri="{FF2B5EF4-FFF2-40B4-BE49-F238E27FC236}">
              <a16:creationId xmlns="" xmlns:a16="http://schemas.microsoft.com/office/drawing/2014/main" id="{00000000-0008-0000-0400-0000FD000000}"/>
            </a:ext>
          </a:extLst>
        </xdr:cNvPr>
        <xdr:cNvSpPr txBox="1"/>
      </xdr:nvSpPr>
      <xdr:spPr>
        <a:xfrm>
          <a:off x="16598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84138</xdr:rowOff>
    </xdr:from>
    <xdr:to>
      <xdr:col>82</xdr:col>
      <xdr:colOff>196850</xdr:colOff>
      <xdr:row>61</xdr:row>
      <xdr:rowOff>84138</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16421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141940</xdr:rowOff>
    </xdr:from>
    <xdr:ext cx="762000" cy="259045"/>
    <xdr:sp macro="" textlink="">
      <xdr:nvSpPr>
        <xdr:cNvPr id="255" name="その他最大値テキスト">
          <a:extLst>
            <a:ext uri="{FF2B5EF4-FFF2-40B4-BE49-F238E27FC236}">
              <a16:creationId xmlns="" xmlns:a16="http://schemas.microsoft.com/office/drawing/2014/main" id="{00000000-0008-0000-0400-0000FF000000}"/>
            </a:ext>
          </a:extLst>
        </xdr:cNvPr>
        <xdr:cNvSpPr txBox="1"/>
      </xdr:nvSpPr>
      <xdr:spPr>
        <a:xfrm>
          <a:off x="16598900" y="888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55563</xdr:rowOff>
    </xdr:from>
    <xdr:to>
      <xdr:col>82</xdr:col>
      <xdr:colOff>196850</xdr:colOff>
      <xdr:row>53</xdr:row>
      <xdr:rowOff>55563</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a:off x="16421100" y="914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98425</xdr:rowOff>
    </xdr:from>
    <xdr:to>
      <xdr:col>82</xdr:col>
      <xdr:colOff>107950</xdr:colOff>
      <xdr:row>60</xdr:row>
      <xdr:rowOff>84138</xdr:rowOff>
    </xdr:to>
    <xdr:cxnSp macro="">
      <xdr:nvCxnSpPr>
        <xdr:cNvPr id="257" name="直線コネクタ 256">
          <a:extLst>
            <a:ext uri="{FF2B5EF4-FFF2-40B4-BE49-F238E27FC236}">
              <a16:creationId xmlns="" xmlns:a16="http://schemas.microsoft.com/office/drawing/2014/main" id="{00000000-0008-0000-0400-000001010000}"/>
            </a:ext>
          </a:extLst>
        </xdr:cNvPr>
        <xdr:cNvCxnSpPr/>
      </xdr:nvCxnSpPr>
      <xdr:spPr>
        <a:xfrm>
          <a:off x="15671800" y="9699625"/>
          <a:ext cx="838200" cy="67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92727</xdr:rowOff>
    </xdr:from>
    <xdr:ext cx="762000" cy="259045"/>
    <xdr:sp macro="" textlink="">
      <xdr:nvSpPr>
        <xdr:cNvPr id="258" name="その他平均値テキスト">
          <a:extLst>
            <a:ext uri="{FF2B5EF4-FFF2-40B4-BE49-F238E27FC236}">
              <a16:creationId xmlns="" xmlns:a16="http://schemas.microsoft.com/office/drawing/2014/main" id="{00000000-0008-0000-0400-000002010000}"/>
            </a:ext>
          </a:extLst>
        </xdr:cNvPr>
        <xdr:cNvSpPr txBox="1"/>
      </xdr:nvSpPr>
      <xdr:spPr>
        <a:xfrm>
          <a:off x="16598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98425</xdr:rowOff>
    </xdr:from>
    <xdr:to>
      <xdr:col>78</xdr:col>
      <xdr:colOff>69850</xdr:colOff>
      <xdr:row>57</xdr:row>
      <xdr:rowOff>127000</xdr:rowOff>
    </xdr:to>
    <xdr:cxnSp macro="">
      <xdr:nvCxnSpPr>
        <xdr:cNvPr id="260" name="直線コネクタ 259">
          <a:extLst>
            <a:ext uri="{FF2B5EF4-FFF2-40B4-BE49-F238E27FC236}">
              <a16:creationId xmlns="" xmlns:a16="http://schemas.microsoft.com/office/drawing/2014/main" id="{00000000-0008-0000-0400-000004010000}"/>
            </a:ext>
          </a:extLst>
        </xdr:cNvPr>
        <xdr:cNvCxnSpPr/>
      </xdr:nvCxnSpPr>
      <xdr:spPr>
        <a:xfrm flipV="1">
          <a:off x="14782800" y="969962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119063</xdr:rowOff>
    </xdr:from>
    <xdr:to>
      <xdr:col>78</xdr:col>
      <xdr:colOff>120650</xdr:colOff>
      <xdr:row>58</xdr:row>
      <xdr:rowOff>49213</xdr:rowOff>
    </xdr:to>
    <xdr:sp macro="" textlink="">
      <xdr:nvSpPr>
        <xdr:cNvPr id="261" name="フローチャート: 判断 260">
          <a:extLst>
            <a:ext uri="{FF2B5EF4-FFF2-40B4-BE49-F238E27FC236}">
              <a16:creationId xmlns="" xmlns:a16="http://schemas.microsoft.com/office/drawing/2014/main" id="{00000000-0008-0000-0400-000005010000}"/>
            </a:ext>
          </a:extLst>
        </xdr:cNvPr>
        <xdr:cNvSpPr/>
      </xdr:nvSpPr>
      <xdr:spPr>
        <a:xfrm>
          <a:off x="15621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33990</xdr:rowOff>
    </xdr:from>
    <xdr:ext cx="7366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5290800" y="997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127000</xdr:rowOff>
    </xdr:from>
    <xdr:to>
      <xdr:col>73</xdr:col>
      <xdr:colOff>180975</xdr:colOff>
      <xdr:row>58</xdr:row>
      <xdr:rowOff>12700</xdr:rowOff>
    </xdr:to>
    <xdr:cxnSp macro="">
      <xdr:nvCxnSpPr>
        <xdr:cNvPr id="263" name="直線コネクタ 262">
          <a:extLst>
            <a:ext uri="{FF2B5EF4-FFF2-40B4-BE49-F238E27FC236}">
              <a16:creationId xmlns="" xmlns:a16="http://schemas.microsoft.com/office/drawing/2014/main" id="{00000000-0008-0000-0400-000007010000}"/>
            </a:ext>
          </a:extLst>
        </xdr:cNvPr>
        <xdr:cNvCxnSpPr/>
      </xdr:nvCxnSpPr>
      <xdr:spPr>
        <a:xfrm flipV="1">
          <a:off x="13893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90488</xdr:rowOff>
    </xdr:from>
    <xdr:to>
      <xdr:col>74</xdr:col>
      <xdr:colOff>31750</xdr:colOff>
      <xdr:row>58</xdr:row>
      <xdr:rowOff>20638</xdr:rowOff>
    </xdr:to>
    <xdr:sp macro="" textlink="">
      <xdr:nvSpPr>
        <xdr:cNvPr id="264" name="フローチャート: 判断 263">
          <a:extLst>
            <a:ext uri="{FF2B5EF4-FFF2-40B4-BE49-F238E27FC236}">
              <a16:creationId xmlns="" xmlns:a16="http://schemas.microsoft.com/office/drawing/2014/main" id="{00000000-0008-0000-0400-000008010000}"/>
            </a:ext>
          </a:extLst>
        </xdr:cNvPr>
        <xdr:cNvSpPr/>
      </xdr:nvSpPr>
      <xdr:spPr>
        <a:xfrm>
          <a:off x="147320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5415</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4401800" y="994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12700</xdr:rowOff>
    </xdr:to>
    <xdr:cxnSp macro="">
      <xdr:nvCxnSpPr>
        <xdr:cNvPr id="266" name="直線コネクタ 265">
          <a:extLst>
            <a:ext uri="{FF2B5EF4-FFF2-40B4-BE49-F238E27FC236}">
              <a16:creationId xmlns="" xmlns:a16="http://schemas.microsoft.com/office/drawing/2014/main" id="{00000000-0008-0000-0400-00000A010000}"/>
            </a:ext>
          </a:extLst>
        </xdr:cNvPr>
        <xdr:cNvCxnSpPr/>
      </xdr:nvCxnSpPr>
      <xdr:spPr>
        <a:xfrm>
          <a:off x="13004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104775</xdr:rowOff>
    </xdr:from>
    <xdr:to>
      <xdr:col>69</xdr:col>
      <xdr:colOff>142875</xdr:colOff>
      <xdr:row>58</xdr:row>
      <xdr:rowOff>34925</xdr:rowOff>
    </xdr:to>
    <xdr:sp macro="" textlink="">
      <xdr:nvSpPr>
        <xdr:cNvPr id="267" name="フローチャート: 判断 266">
          <a:extLst>
            <a:ext uri="{FF2B5EF4-FFF2-40B4-BE49-F238E27FC236}">
              <a16:creationId xmlns="" xmlns:a16="http://schemas.microsoft.com/office/drawing/2014/main" id="{00000000-0008-0000-0400-00000B010000}"/>
            </a:ext>
          </a:extLst>
        </xdr:cNvPr>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45102</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119063</xdr:rowOff>
    </xdr:from>
    <xdr:to>
      <xdr:col>65</xdr:col>
      <xdr:colOff>53975</xdr:colOff>
      <xdr:row>58</xdr:row>
      <xdr:rowOff>49213</xdr:rowOff>
    </xdr:to>
    <xdr:sp macro="" textlink="">
      <xdr:nvSpPr>
        <xdr:cNvPr id="269" name="フローチャート: 判断 268">
          <a:extLst>
            <a:ext uri="{FF2B5EF4-FFF2-40B4-BE49-F238E27FC236}">
              <a16:creationId xmlns="" xmlns:a16="http://schemas.microsoft.com/office/drawing/2014/main" id="{00000000-0008-0000-0400-00000D010000}"/>
            </a:ext>
          </a:extLst>
        </xdr:cNvPr>
        <xdr:cNvSpPr/>
      </xdr:nvSpPr>
      <xdr:spPr>
        <a:xfrm>
          <a:off x="12954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59390</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2623800" y="966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33338</xdr:rowOff>
    </xdr:from>
    <xdr:to>
      <xdr:col>82</xdr:col>
      <xdr:colOff>158750</xdr:colOff>
      <xdr:row>60</xdr:row>
      <xdr:rowOff>134938</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6459200" y="1032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5415</xdr:rowOff>
    </xdr:from>
    <xdr:ext cx="762000" cy="259045"/>
    <xdr:sp macro="" textlink="">
      <xdr:nvSpPr>
        <xdr:cNvPr id="277" name="その他該当値テキスト">
          <a:extLst>
            <a:ext uri="{FF2B5EF4-FFF2-40B4-BE49-F238E27FC236}">
              <a16:creationId xmlns="" xmlns:a16="http://schemas.microsoft.com/office/drawing/2014/main" id="{00000000-0008-0000-0400-000015010000}"/>
            </a:ext>
          </a:extLst>
        </xdr:cNvPr>
        <xdr:cNvSpPr txBox="1"/>
      </xdr:nvSpPr>
      <xdr:spPr>
        <a:xfrm>
          <a:off x="16598900" y="1029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47625</xdr:rowOff>
    </xdr:from>
    <xdr:to>
      <xdr:col>78</xdr:col>
      <xdr:colOff>120650</xdr:colOff>
      <xdr:row>56</xdr:row>
      <xdr:rowOff>149225</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5621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159402</xdr:rowOff>
    </xdr:from>
    <xdr:ext cx="7366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5290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76200</xdr:rowOff>
    </xdr:from>
    <xdr:to>
      <xdr:col>74</xdr:col>
      <xdr:colOff>31750</xdr:colOff>
      <xdr:row>58</xdr:row>
      <xdr:rowOff>6350</xdr:rowOff>
    </xdr:to>
    <xdr:sp macro="" textlink="">
      <xdr:nvSpPr>
        <xdr:cNvPr id="280" name="楕円 279">
          <a:extLst>
            <a:ext uri="{FF2B5EF4-FFF2-40B4-BE49-F238E27FC236}">
              <a16:creationId xmlns="" xmlns:a16="http://schemas.microsoft.com/office/drawing/2014/main" id="{00000000-0008-0000-0400-000018010000}"/>
            </a:ext>
          </a:extLst>
        </xdr:cNvPr>
        <xdr:cNvSpPr/>
      </xdr:nvSpPr>
      <xdr:spPr>
        <a:xfrm>
          <a:off x="14732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81" name="テキスト ボックス 280">
          <a:extLst>
            <a:ext uri="{FF2B5EF4-FFF2-40B4-BE49-F238E27FC236}">
              <a16:creationId xmlns="" xmlns:a16="http://schemas.microsoft.com/office/drawing/2014/main" id="{00000000-0008-0000-0400-000019010000}"/>
            </a:ext>
          </a:extLst>
        </xdr:cNvPr>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82" name="楕円 281">
          <a:extLst>
            <a:ext uri="{FF2B5EF4-FFF2-40B4-BE49-F238E27FC236}">
              <a16:creationId xmlns="" xmlns:a16="http://schemas.microsoft.com/office/drawing/2014/main" id="{00000000-0008-0000-0400-00001A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83" name="テキスト ボックス 282">
          <a:extLst>
            <a:ext uri="{FF2B5EF4-FFF2-40B4-BE49-F238E27FC236}">
              <a16:creationId xmlns="" xmlns:a16="http://schemas.microsoft.com/office/drawing/2014/main" id="{00000000-0008-0000-0400-00001B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84" name="楕円 283">
          <a:extLst>
            <a:ext uri="{FF2B5EF4-FFF2-40B4-BE49-F238E27FC236}">
              <a16:creationId xmlns="" xmlns:a16="http://schemas.microsoft.com/office/drawing/2014/main" id="{00000000-0008-0000-0400-00001C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一部事務組合に対する負担金の減少等が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部事務組合における施設整備等に対する負担金の増加が懸念されることから、一部事務組合への経費節減の提言や町単独補助金を全体的に５～１０％削減することを目標に補助団体の整理及び合理化を図り経費の縮減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69850</xdr:rowOff>
    </xdr:from>
    <xdr:to>
      <xdr:col>85</xdr:col>
      <xdr:colOff>66675</xdr:colOff>
      <xdr:row>42</xdr:row>
      <xdr:rowOff>69850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99077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12700</xdr:rowOff>
    </xdr:from>
    <xdr:to>
      <xdr:col>85</xdr:col>
      <xdr:colOff>66675</xdr:colOff>
      <xdr:row>39</xdr:row>
      <xdr:rowOff>12700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41927</xdr:rowOff>
    </xdr:from>
    <xdr:ext cx="508000" cy="259045"/>
    <xdr:sp macro="" textlink="">
      <xdr:nvSpPr>
        <xdr:cNvPr id="305" name="テキスト ボックス 304">
          <a:extLst>
            <a:ext uri="{FF2B5EF4-FFF2-40B4-BE49-F238E27FC236}">
              <a16:creationId xmlns="" xmlns:a16="http://schemas.microsoft.com/office/drawing/2014/main" id="{00000000-0008-0000-0400-000031010000}"/>
            </a:ext>
          </a:extLst>
        </xdr:cNvPr>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7" name="テキスト ボックス 306">
          <a:extLst>
            <a:ext uri="{FF2B5EF4-FFF2-40B4-BE49-F238E27FC236}">
              <a16:creationId xmlns="" xmlns:a16="http://schemas.microsoft.com/office/drawing/2014/main" id="{00000000-0008-0000-0400-000033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127000</xdr:rowOff>
    </xdr:from>
    <xdr:to>
      <xdr:col>85</xdr:col>
      <xdr:colOff>66675</xdr:colOff>
      <xdr:row>35</xdr:row>
      <xdr:rowOff>127000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156227</xdr:rowOff>
    </xdr:from>
    <xdr:ext cx="508000" cy="259045"/>
    <xdr:sp macro="" textlink="">
      <xdr:nvSpPr>
        <xdr:cNvPr id="309" name="テキスト ボックス 308">
          <a:extLst>
            <a:ext uri="{FF2B5EF4-FFF2-40B4-BE49-F238E27FC236}">
              <a16:creationId xmlns="" xmlns:a16="http://schemas.microsoft.com/office/drawing/2014/main" id="{00000000-0008-0000-0400-000035010000}"/>
            </a:ext>
          </a:extLst>
        </xdr:cNvPr>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69850</xdr:rowOff>
    </xdr:from>
    <xdr:to>
      <xdr:col>85</xdr:col>
      <xdr:colOff>66675</xdr:colOff>
      <xdr:row>32</xdr:row>
      <xdr:rowOff>69850</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99077</xdr:rowOff>
    </xdr:from>
    <xdr:ext cx="5080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6" name="補助費等グラフ枠">
          <a:extLst>
            <a:ext uri="{FF2B5EF4-FFF2-40B4-BE49-F238E27FC236}">
              <a16:creationId xmlns="" xmlns:a16="http://schemas.microsoft.com/office/drawing/2014/main" id="{00000000-0008-0000-0400-00003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79375</xdr:rowOff>
    </xdr:from>
    <xdr:to>
      <xdr:col>82</xdr:col>
      <xdr:colOff>107950</xdr:colOff>
      <xdr:row>41</xdr:row>
      <xdr:rowOff>88900</xdr:rowOff>
    </xdr:to>
    <xdr:cxnSp macro="">
      <xdr:nvCxnSpPr>
        <xdr:cNvPr id="317" name="直線コネクタ 316">
          <a:extLst>
            <a:ext uri="{FF2B5EF4-FFF2-40B4-BE49-F238E27FC236}">
              <a16:creationId xmlns="" xmlns:a16="http://schemas.microsoft.com/office/drawing/2014/main" id="{00000000-0008-0000-0400-00003D010000}"/>
            </a:ext>
          </a:extLst>
        </xdr:cNvPr>
        <xdr:cNvCxnSpPr/>
      </xdr:nvCxnSpPr>
      <xdr:spPr>
        <a:xfrm flipV="1">
          <a:off x="16510000" y="573722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8" name="補助費等最小値テキスト">
          <a:extLst>
            <a:ext uri="{FF2B5EF4-FFF2-40B4-BE49-F238E27FC236}">
              <a16:creationId xmlns="" xmlns:a16="http://schemas.microsoft.com/office/drawing/2014/main" id="{00000000-0008-0000-0400-00003E010000}"/>
            </a:ext>
          </a:extLst>
        </xdr:cNvPr>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9" name="直線コネクタ 318">
          <a:extLst>
            <a:ext uri="{FF2B5EF4-FFF2-40B4-BE49-F238E27FC236}">
              <a16:creationId xmlns="" xmlns:a16="http://schemas.microsoft.com/office/drawing/2014/main" id="{00000000-0008-0000-0400-00003F010000}"/>
            </a:ext>
          </a:extLst>
        </xdr:cNvPr>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165752</xdr:rowOff>
    </xdr:from>
    <xdr:ext cx="762000" cy="259045"/>
    <xdr:sp macro="" textlink="">
      <xdr:nvSpPr>
        <xdr:cNvPr id="320" name="補助費等最大値テキスト">
          <a:extLst>
            <a:ext uri="{FF2B5EF4-FFF2-40B4-BE49-F238E27FC236}">
              <a16:creationId xmlns="" xmlns:a16="http://schemas.microsoft.com/office/drawing/2014/main" id="{00000000-0008-0000-0400-000040010000}"/>
            </a:ext>
          </a:extLst>
        </xdr:cNvPr>
        <xdr:cNvSpPr txBox="1"/>
      </xdr:nvSpPr>
      <xdr:spPr>
        <a:xfrm>
          <a:off x="16598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79375</xdr:rowOff>
    </xdr:from>
    <xdr:to>
      <xdr:col>82</xdr:col>
      <xdr:colOff>196850</xdr:colOff>
      <xdr:row>33</xdr:row>
      <xdr:rowOff>79375</xdr:rowOff>
    </xdr:to>
    <xdr:cxnSp macro="">
      <xdr:nvCxnSpPr>
        <xdr:cNvPr id="321" name="直線コネクタ 320">
          <a:extLst>
            <a:ext uri="{FF2B5EF4-FFF2-40B4-BE49-F238E27FC236}">
              <a16:creationId xmlns="" xmlns:a16="http://schemas.microsoft.com/office/drawing/2014/main" id="{00000000-0008-0000-0400-000041010000}"/>
            </a:ext>
          </a:extLst>
        </xdr:cNvPr>
        <xdr:cNvCxnSpPr/>
      </xdr:nvCxnSpPr>
      <xdr:spPr>
        <a:xfrm>
          <a:off x="16421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79375</xdr:rowOff>
    </xdr:from>
    <xdr:to>
      <xdr:col>82</xdr:col>
      <xdr:colOff>107950</xdr:colOff>
      <xdr:row>37</xdr:row>
      <xdr:rowOff>79375</xdr:rowOff>
    </xdr:to>
    <xdr:cxnSp macro="">
      <xdr:nvCxnSpPr>
        <xdr:cNvPr id="322" name="直線コネクタ 321">
          <a:extLst>
            <a:ext uri="{FF2B5EF4-FFF2-40B4-BE49-F238E27FC236}">
              <a16:creationId xmlns="" xmlns:a16="http://schemas.microsoft.com/office/drawing/2014/main" id="{00000000-0008-0000-0400-000042010000}"/>
            </a:ext>
          </a:extLst>
        </xdr:cNvPr>
        <xdr:cNvCxnSpPr/>
      </xdr:nvCxnSpPr>
      <xdr:spPr>
        <a:xfrm flipV="1">
          <a:off x="15671800" y="6251575"/>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23" name="補助費等平均値テキスト">
          <a:extLst>
            <a:ext uri="{FF2B5EF4-FFF2-40B4-BE49-F238E27FC236}">
              <a16:creationId xmlns="" xmlns:a16="http://schemas.microsoft.com/office/drawing/2014/main" id="{00000000-0008-0000-0400-000043010000}"/>
            </a:ext>
          </a:extLst>
        </xdr:cNvPr>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24" name="フローチャート: 判断 323">
          <a:extLst>
            <a:ext uri="{FF2B5EF4-FFF2-40B4-BE49-F238E27FC236}">
              <a16:creationId xmlns="" xmlns:a16="http://schemas.microsoft.com/office/drawing/2014/main" id="{00000000-0008-0000-0400-000044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79375</xdr:rowOff>
    </xdr:from>
    <xdr:to>
      <xdr:col>78</xdr:col>
      <xdr:colOff>69850</xdr:colOff>
      <xdr:row>39</xdr:row>
      <xdr:rowOff>127000</xdr:rowOff>
    </xdr:to>
    <xdr:cxnSp macro="">
      <xdr:nvCxnSpPr>
        <xdr:cNvPr id="325" name="直線コネクタ 324">
          <a:extLst>
            <a:ext uri="{FF2B5EF4-FFF2-40B4-BE49-F238E27FC236}">
              <a16:creationId xmlns="" xmlns:a16="http://schemas.microsoft.com/office/drawing/2014/main" id="{00000000-0008-0000-0400-000045010000}"/>
            </a:ext>
          </a:extLst>
        </xdr:cNvPr>
        <xdr:cNvCxnSpPr/>
      </xdr:nvCxnSpPr>
      <xdr:spPr>
        <a:xfrm flipV="1">
          <a:off x="14782800" y="6423025"/>
          <a:ext cx="889000" cy="3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104775</xdr:rowOff>
    </xdr:from>
    <xdr:to>
      <xdr:col>78</xdr:col>
      <xdr:colOff>120650</xdr:colOff>
      <xdr:row>37</xdr:row>
      <xdr:rowOff>34925</xdr:rowOff>
    </xdr:to>
    <xdr:sp macro="" textlink="">
      <xdr:nvSpPr>
        <xdr:cNvPr id="326" name="フローチャート: 判断 325">
          <a:extLst>
            <a:ext uri="{FF2B5EF4-FFF2-40B4-BE49-F238E27FC236}">
              <a16:creationId xmlns="" xmlns:a16="http://schemas.microsoft.com/office/drawing/2014/main" id="{00000000-0008-0000-0400-000046010000}"/>
            </a:ext>
          </a:extLst>
        </xdr:cNvPr>
        <xdr:cNvSpPr/>
      </xdr:nvSpPr>
      <xdr:spPr>
        <a:xfrm>
          <a:off x="15621000" y="62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45102</xdr:rowOff>
    </xdr:from>
    <xdr:ext cx="7366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5290800" y="6045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60325</xdr:rowOff>
    </xdr:from>
    <xdr:to>
      <xdr:col>73</xdr:col>
      <xdr:colOff>180975</xdr:colOff>
      <xdr:row>39</xdr:row>
      <xdr:rowOff>127000</xdr:rowOff>
    </xdr:to>
    <xdr:cxnSp macro="">
      <xdr:nvCxnSpPr>
        <xdr:cNvPr id="328" name="直線コネクタ 327">
          <a:extLst>
            <a:ext uri="{FF2B5EF4-FFF2-40B4-BE49-F238E27FC236}">
              <a16:creationId xmlns="" xmlns:a16="http://schemas.microsoft.com/office/drawing/2014/main" id="{00000000-0008-0000-0400-000048010000}"/>
            </a:ext>
          </a:extLst>
        </xdr:cNvPr>
        <xdr:cNvCxnSpPr/>
      </xdr:nvCxnSpPr>
      <xdr:spPr>
        <a:xfrm>
          <a:off x="13893800" y="67468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9" name="フローチャート: 判断 328">
          <a:extLst>
            <a:ext uri="{FF2B5EF4-FFF2-40B4-BE49-F238E27FC236}">
              <a16:creationId xmlns="" xmlns:a16="http://schemas.microsoft.com/office/drawing/2014/main" id="{00000000-0008-0000-0400-000049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117475</xdr:rowOff>
    </xdr:from>
    <xdr:to>
      <xdr:col>69</xdr:col>
      <xdr:colOff>92075</xdr:colOff>
      <xdr:row>39</xdr:row>
      <xdr:rowOff>60325</xdr:rowOff>
    </xdr:to>
    <xdr:cxnSp macro="">
      <xdr:nvCxnSpPr>
        <xdr:cNvPr id="331" name="直線コネクタ 330">
          <a:extLst>
            <a:ext uri="{FF2B5EF4-FFF2-40B4-BE49-F238E27FC236}">
              <a16:creationId xmlns="" xmlns:a16="http://schemas.microsoft.com/office/drawing/2014/main" id="{00000000-0008-0000-0400-00004B010000}"/>
            </a:ext>
          </a:extLst>
        </xdr:cNvPr>
        <xdr:cNvCxnSpPr/>
      </xdr:nvCxnSpPr>
      <xdr:spPr>
        <a:xfrm>
          <a:off x="13004800" y="66325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161925</xdr:rowOff>
    </xdr:from>
    <xdr:to>
      <xdr:col>69</xdr:col>
      <xdr:colOff>142875</xdr:colOff>
      <xdr:row>37</xdr:row>
      <xdr:rowOff>92075</xdr:rowOff>
    </xdr:to>
    <xdr:sp macro="" textlink="">
      <xdr:nvSpPr>
        <xdr:cNvPr id="332" name="フローチャート: 判断 331">
          <a:extLst>
            <a:ext uri="{FF2B5EF4-FFF2-40B4-BE49-F238E27FC236}">
              <a16:creationId xmlns="" xmlns:a16="http://schemas.microsoft.com/office/drawing/2014/main" id="{00000000-0008-0000-0400-00004C010000}"/>
            </a:ext>
          </a:extLst>
        </xdr:cNvPr>
        <xdr:cNvSpPr/>
      </xdr:nvSpPr>
      <xdr:spPr>
        <a:xfrm>
          <a:off x="13843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102252</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3512800" y="610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95250</xdr:rowOff>
    </xdr:from>
    <xdr:to>
      <xdr:col>65</xdr:col>
      <xdr:colOff>53975</xdr:colOff>
      <xdr:row>37</xdr:row>
      <xdr:rowOff>25400</xdr:rowOff>
    </xdr:to>
    <xdr:sp macro="" textlink="">
      <xdr:nvSpPr>
        <xdr:cNvPr id="334" name="フローチャート: 判断 333">
          <a:extLst>
            <a:ext uri="{FF2B5EF4-FFF2-40B4-BE49-F238E27FC236}">
              <a16:creationId xmlns="" xmlns:a16="http://schemas.microsoft.com/office/drawing/2014/main" id="{00000000-0008-0000-0400-00004E010000}"/>
            </a:ext>
          </a:extLst>
        </xdr:cNvPr>
        <xdr:cNvSpPr/>
      </xdr:nvSpPr>
      <xdr:spPr>
        <a:xfrm>
          <a:off x="12954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35577</xdr:rowOff>
    </xdr:from>
    <xdr:ext cx="7620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26238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6" name="テキスト ボックス 335">
          <a:extLst>
            <a:ext uri="{FF2B5EF4-FFF2-40B4-BE49-F238E27FC236}">
              <a16:creationId xmlns="" xmlns:a16="http://schemas.microsoft.com/office/drawing/2014/main" id="{00000000-0008-0000-0400-00005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8" name="テキスト ボックス 337">
          <a:extLst>
            <a:ext uri="{FF2B5EF4-FFF2-40B4-BE49-F238E27FC236}">
              <a16:creationId xmlns="" xmlns:a16="http://schemas.microsoft.com/office/drawing/2014/main" id="{00000000-0008-0000-0400-00005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9" name="テキスト ボックス 338">
          <a:extLst>
            <a:ext uri="{FF2B5EF4-FFF2-40B4-BE49-F238E27FC236}">
              <a16:creationId xmlns="" xmlns:a16="http://schemas.microsoft.com/office/drawing/2014/main" id="{00000000-0008-0000-0400-00005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40" name="テキスト ボックス 339">
          <a:extLst>
            <a:ext uri="{FF2B5EF4-FFF2-40B4-BE49-F238E27FC236}">
              <a16:creationId xmlns="" xmlns:a16="http://schemas.microsoft.com/office/drawing/2014/main" id="{00000000-0008-0000-0400-00005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28575</xdr:rowOff>
    </xdr:from>
    <xdr:to>
      <xdr:col>82</xdr:col>
      <xdr:colOff>158750</xdr:colOff>
      <xdr:row>36</xdr:row>
      <xdr:rowOff>130175</xdr:rowOff>
    </xdr:to>
    <xdr:sp macro="" textlink="">
      <xdr:nvSpPr>
        <xdr:cNvPr id="341" name="楕円 340">
          <a:extLst>
            <a:ext uri="{FF2B5EF4-FFF2-40B4-BE49-F238E27FC236}">
              <a16:creationId xmlns="" xmlns:a16="http://schemas.microsoft.com/office/drawing/2014/main" id="{00000000-0008-0000-0400-000055010000}"/>
            </a:ext>
          </a:extLst>
        </xdr:cNvPr>
        <xdr:cNvSpPr/>
      </xdr:nvSpPr>
      <xdr:spPr>
        <a:xfrm>
          <a:off x="16459200" y="620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45102</xdr:rowOff>
    </xdr:from>
    <xdr:ext cx="762000" cy="259045"/>
    <xdr:sp macro="" textlink="">
      <xdr:nvSpPr>
        <xdr:cNvPr id="342" name="補助費等該当値テキスト">
          <a:extLst>
            <a:ext uri="{FF2B5EF4-FFF2-40B4-BE49-F238E27FC236}">
              <a16:creationId xmlns="" xmlns:a16="http://schemas.microsoft.com/office/drawing/2014/main" id="{00000000-0008-0000-0400-000056010000}"/>
            </a:ext>
          </a:extLst>
        </xdr:cNvPr>
        <xdr:cNvSpPr txBox="1"/>
      </xdr:nvSpPr>
      <xdr:spPr>
        <a:xfrm>
          <a:off x="16598900" y="604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28575</xdr:rowOff>
    </xdr:from>
    <xdr:to>
      <xdr:col>78</xdr:col>
      <xdr:colOff>120650</xdr:colOff>
      <xdr:row>37</xdr:row>
      <xdr:rowOff>130175</xdr:rowOff>
    </xdr:to>
    <xdr:sp macro="" textlink="">
      <xdr:nvSpPr>
        <xdr:cNvPr id="343" name="楕円 342">
          <a:extLst>
            <a:ext uri="{FF2B5EF4-FFF2-40B4-BE49-F238E27FC236}">
              <a16:creationId xmlns="" xmlns:a16="http://schemas.microsoft.com/office/drawing/2014/main" id="{00000000-0008-0000-0400-000057010000}"/>
            </a:ext>
          </a:extLst>
        </xdr:cNvPr>
        <xdr:cNvSpPr/>
      </xdr:nvSpPr>
      <xdr:spPr>
        <a:xfrm>
          <a:off x="15621000" y="637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114952</xdr:rowOff>
    </xdr:from>
    <xdr:ext cx="736600" cy="259045"/>
    <xdr:sp macro="" textlink="">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15290800" y="6458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76200</xdr:rowOff>
    </xdr:from>
    <xdr:to>
      <xdr:col>74</xdr:col>
      <xdr:colOff>31750</xdr:colOff>
      <xdr:row>40</xdr:row>
      <xdr:rowOff>6350</xdr:rowOff>
    </xdr:to>
    <xdr:sp macro="" textlink="">
      <xdr:nvSpPr>
        <xdr:cNvPr id="345" name="楕円 344">
          <a:extLst>
            <a:ext uri="{FF2B5EF4-FFF2-40B4-BE49-F238E27FC236}">
              <a16:creationId xmlns="" xmlns:a16="http://schemas.microsoft.com/office/drawing/2014/main" id="{00000000-0008-0000-0400-000059010000}"/>
            </a:ext>
          </a:extLst>
        </xdr:cNvPr>
        <xdr:cNvSpPr/>
      </xdr:nvSpPr>
      <xdr:spPr>
        <a:xfrm>
          <a:off x="14732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162577</xdr:rowOff>
    </xdr:from>
    <xdr:ext cx="762000" cy="259045"/>
    <xdr:sp macro="" textlink="">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14401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9525</xdr:rowOff>
    </xdr:from>
    <xdr:to>
      <xdr:col>69</xdr:col>
      <xdr:colOff>142875</xdr:colOff>
      <xdr:row>39</xdr:row>
      <xdr:rowOff>111125</xdr:rowOff>
    </xdr:to>
    <xdr:sp macro="" textlink="">
      <xdr:nvSpPr>
        <xdr:cNvPr id="347" name="楕円 346">
          <a:extLst>
            <a:ext uri="{FF2B5EF4-FFF2-40B4-BE49-F238E27FC236}">
              <a16:creationId xmlns="" xmlns:a16="http://schemas.microsoft.com/office/drawing/2014/main" id="{00000000-0008-0000-0400-00005B010000}"/>
            </a:ext>
          </a:extLst>
        </xdr:cNvPr>
        <xdr:cNvSpPr/>
      </xdr:nvSpPr>
      <xdr:spPr>
        <a:xfrm>
          <a:off x="13843000" y="66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95902</xdr:rowOff>
    </xdr:from>
    <xdr:ext cx="762000" cy="259045"/>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13512800" y="678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66675</xdr:rowOff>
    </xdr:from>
    <xdr:to>
      <xdr:col>65</xdr:col>
      <xdr:colOff>53975</xdr:colOff>
      <xdr:row>38</xdr:row>
      <xdr:rowOff>168275</xdr:rowOff>
    </xdr:to>
    <xdr:sp macro="" textlink="">
      <xdr:nvSpPr>
        <xdr:cNvPr id="349" name="楕円 348">
          <a:extLst>
            <a:ext uri="{FF2B5EF4-FFF2-40B4-BE49-F238E27FC236}">
              <a16:creationId xmlns="" xmlns:a16="http://schemas.microsoft.com/office/drawing/2014/main" id="{00000000-0008-0000-0400-00005D010000}"/>
            </a:ext>
          </a:extLst>
        </xdr:cNvPr>
        <xdr:cNvSpPr/>
      </xdr:nvSpPr>
      <xdr:spPr>
        <a:xfrm>
          <a:off x="129540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153052</xdr:rowOff>
    </xdr:from>
    <xdr:ext cx="762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12623800" y="666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51" name="正方形/長方形 350">
          <a:extLst>
            <a:ext uri="{FF2B5EF4-FFF2-40B4-BE49-F238E27FC236}">
              <a16:creationId xmlns="" xmlns:a16="http://schemas.microsoft.com/office/drawing/2014/main" id="{00000000-0008-0000-0400-00005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2" name="正方形/長方形 351">
          <a:extLst>
            <a:ext uri="{FF2B5EF4-FFF2-40B4-BE49-F238E27FC236}">
              <a16:creationId xmlns="" xmlns:a16="http://schemas.microsoft.com/office/drawing/2014/main" id="{00000000-0008-0000-0400-00006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3" name="正方形/長方形 352">
          <a:extLst>
            <a:ext uri="{FF2B5EF4-FFF2-40B4-BE49-F238E27FC236}">
              <a16:creationId xmlns="" xmlns:a16="http://schemas.microsoft.com/office/drawing/2014/main" id="{00000000-0008-0000-0400-00006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4" name="正方形/長方形 353">
          <a:extLst>
            <a:ext uri="{FF2B5EF4-FFF2-40B4-BE49-F238E27FC236}">
              <a16:creationId xmlns="" xmlns:a16="http://schemas.microsoft.com/office/drawing/2014/main" id="{00000000-0008-0000-0400-00006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5" name="正方形/長方形 354">
          <a:extLst>
            <a:ext uri="{FF2B5EF4-FFF2-40B4-BE49-F238E27FC236}">
              <a16:creationId xmlns="" xmlns:a16="http://schemas.microsoft.com/office/drawing/2014/main" id="{00000000-0008-0000-0400-00006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6" name="正方形/長方形 355">
          <a:extLst>
            <a:ext uri="{FF2B5EF4-FFF2-40B4-BE49-F238E27FC236}">
              <a16:creationId xmlns="" xmlns:a16="http://schemas.microsoft.com/office/drawing/2014/main" id="{00000000-0008-0000-0400-00006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7" name="正方形/長方形 356">
          <a:extLst>
            <a:ext uri="{FF2B5EF4-FFF2-40B4-BE49-F238E27FC236}">
              <a16:creationId xmlns="" xmlns:a16="http://schemas.microsoft.com/office/drawing/2014/main" id="{00000000-0008-0000-0400-00006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正方形/長方形 357">
          <a:extLst>
            <a:ext uri="{FF2B5EF4-FFF2-40B4-BE49-F238E27FC236}">
              <a16:creationId xmlns="" xmlns:a16="http://schemas.microsoft.com/office/drawing/2014/main" id="{00000000-0008-0000-0400-00006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9" name="正方形/長方形 358">
          <a:extLst>
            <a:ext uri="{FF2B5EF4-FFF2-40B4-BE49-F238E27FC236}">
              <a16:creationId xmlns="" xmlns:a16="http://schemas.microsoft.com/office/drawing/2014/main" id="{00000000-0008-0000-0400-00006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60" name="正方形/長方形 359">
          <a:extLst>
            <a:ext uri="{FF2B5EF4-FFF2-40B4-BE49-F238E27FC236}">
              <a16:creationId xmlns="" xmlns:a16="http://schemas.microsoft.com/office/drawing/2014/main" id="{00000000-0008-0000-0400-00006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61" name="テキスト ボックス 360">
          <a:extLst>
            <a:ext uri="{FF2B5EF4-FFF2-40B4-BE49-F238E27FC236}">
              <a16:creationId xmlns="" xmlns:a16="http://schemas.microsoft.com/office/drawing/2014/main" id="{00000000-0008-0000-0400-00006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公債費に係る経常収支比率は、前年度比０．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しており、類似団体平均を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合併特例事業債及び臨時財政対策債等の元利償還金の増が主な要因である。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地方債の繰上償還の実施によりピーク時の償還金は緩和され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地方債現在高は減少傾向であるが、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大規模事業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等の実施について地方債に依存するため、今後も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非常に厳しい財政運営が予想される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地方債の新規発行を伴う普通建設事業の抑制を図っていくことが必要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と考えている。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62" name="テキスト ボックス 361">
          <a:extLst>
            <a:ext uri="{FF2B5EF4-FFF2-40B4-BE49-F238E27FC236}">
              <a16:creationId xmlns="" xmlns:a16="http://schemas.microsoft.com/office/drawing/2014/main" id="{00000000-0008-0000-0400-00006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4" name="テキスト ボックス 363">
          <a:extLst>
            <a:ext uri="{FF2B5EF4-FFF2-40B4-BE49-F238E27FC236}">
              <a16:creationId xmlns="" xmlns:a16="http://schemas.microsoft.com/office/drawing/2014/main" id="{00000000-0008-0000-0400-00006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6" name="テキスト ボックス 365">
          <a:extLst>
            <a:ext uri="{FF2B5EF4-FFF2-40B4-BE49-F238E27FC236}">
              <a16:creationId xmlns="" xmlns:a16="http://schemas.microsoft.com/office/drawing/2014/main" id="{00000000-0008-0000-0400-00006E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70" name="テキスト ボックス 369">
          <a:extLst>
            <a:ext uri="{FF2B5EF4-FFF2-40B4-BE49-F238E27FC236}">
              <a16:creationId xmlns="" xmlns:a16="http://schemas.microsoft.com/office/drawing/2014/main" id="{00000000-0008-0000-0400-00007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72" name="テキスト ボックス 371">
          <a:extLst>
            <a:ext uri="{FF2B5EF4-FFF2-40B4-BE49-F238E27FC236}">
              <a16:creationId xmlns="" xmlns:a16="http://schemas.microsoft.com/office/drawing/2014/main" id="{00000000-0008-0000-0400-000074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73" name="直線コネクタ 372">
          <a:extLst>
            <a:ext uri="{FF2B5EF4-FFF2-40B4-BE49-F238E27FC236}">
              <a16:creationId xmlns="" xmlns:a16="http://schemas.microsoft.com/office/drawing/2014/main" id="{00000000-0008-0000-0400-000075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5" name="直線コネクタ 374">
          <a:extLst>
            <a:ext uri="{FF2B5EF4-FFF2-40B4-BE49-F238E27FC236}">
              <a16:creationId xmlns="" xmlns:a16="http://schemas.microsoft.com/office/drawing/2014/main" id="{00000000-0008-0000-0400-00007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7" name="公債費グラフ枠">
          <a:extLst>
            <a:ext uri="{FF2B5EF4-FFF2-40B4-BE49-F238E27FC236}">
              <a16:creationId xmlns="" xmlns:a16="http://schemas.microsoft.com/office/drawing/2014/main" id="{00000000-0008-0000-0400-00007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82</xdr:row>
      <xdr:rowOff>50800</xdr:rowOff>
    </xdr:to>
    <xdr:cxnSp macro="">
      <xdr:nvCxnSpPr>
        <xdr:cNvPr id="378" name="直線コネクタ 377">
          <a:extLst>
            <a:ext uri="{FF2B5EF4-FFF2-40B4-BE49-F238E27FC236}">
              <a16:creationId xmlns="" xmlns:a16="http://schemas.microsoft.com/office/drawing/2014/main" id="{00000000-0008-0000-0400-00007A010000}"/>
            </a:ext>
          </a:extLst>
        </xdr:cNvPr>
        <xdr:cNvCxnSpPr/>
      </xdr:nvCxnSpPr>
      <xdr:spPr>
        <a:xfrm flipV="1">
          <a:off x="4826000" y="126771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9" name="公債費最小値テキスト">
          <a:extLst>
            <a:ext uri="{FF2B5EF4-FFF2-40B4-BE49-F238E27FC236}">
              <a16:creationId xmlns="" xmlns:a16="http://schemas.microsoft.com/office/drawing/2014/main" id="{00000000-0008-0000-0400-00007B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80" name="直線コネクタ 379">
          <a:extLst>
            <a:ext uri="{FF2B5EF4-FFF2-40B4-BE49-F238E27FC236}">
              <a16:creationId xmlns="" xmlns:a16="http://schemas.microsoft.com/office/drawing/2014/main" id="{00000000-0008-0000-0400-00007C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81" name="公債費最大値テキスト">
          <a:extLst>
            <a:ext uri="{FF2B5EF4-FFF2-40B4-BE49-F238E27FC236}">
              <a16:creationId xmlns="" xmlns:a16="http://schemas.microsoft.com/office/drawing/2014/main" id="{00000000-0008-0000-0400-00007D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82" name="直線コネクタ 381">
          <a:extLst>
            <a:ext uri="{FF2B5EF4-FFF2-40B4-BE49-F238E27FC236}">
              <a16:creationId xmlns="" xmlns:a16="http://schemas.microsoft.com/office/drawing/2014/main" id="{00000000-0008-0000-0400-00007E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77470</xdr:rowOff>
    </xdr:from>
    <xdr:to>
      <xdr:col>24</xdr:col>
      <xdr:colOff>25400</xdr:colOff>
      <xdr:row>79</xdr:row>
      <xdr:rowOff>100330</xdr:rowOff>
    </xdr:to>
    <xdr:cxnSp macro="">
      <xdr:nvCxnSpPr>
        <xdr:cNvPr id="383" name="直線コネクタ 382">
          <a:extLst>
            <a:ext uri="{FF2B5EF4-FFF2-40B4-BE49-F238E27FC236}">
              <a16:creationId xmlns="" xmlns:a16="http://schemas.microsoft.com/office/drawing/2014/main" id="{00000000-0008-0000-0400-00007F010000}"/>
            </a:ext>
          </a:extLst>
        </xdr:cNvPr>
        <xdr:cNvCxnSpPr/>
      </xdr:nvCxnSpPr>
      <xdr:spPr>
        <a:xfrm flipV="1">
          <a:off x="3987800" y="13622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100347</xdr:rowOff>
    </xdr:from>
    <xdr:ext cx="762000" cy="259045"/>
    <xdr:sp macro="" textlink="">
      <xdr:nvSpPr>
        <xdr:cNvPr id="384" name="公債費平均値テキスト">
          <a:extLst>
            <a:ext uri="{FF2B5EF4-FFF2-40B4-BE49-F238E27FC236}">
              <a16:creationId xmlns="" xmlns:a16="http://schemas.microsoft.com/office/drawing/2014/main" id="{00000000-0008-0000-0400-000080010000}"/>
            </a:ext>
          </a:extLst>
        </xdr:cNvPr>
        <xdr:cNvSpPr txBox="1"/>
      </xdr:nvSpPr>
      <xdr:spPr>
        <a:xfrm>
          <a:off x="4914900" y="1330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85" name="フローチャート: 判断 384">
          <a:extLst>
            <a:ext uri="{FF2B5EF4-FFF2-40B4-BE49-F238E27FC236}">
              <a16:creationId xmlns="" xmlns:a16="http://schemas.microsoft.com/office/drawing/2014/main" id="{00000000-0008-0000-0400-000081010000}"/>
            </a:ext>
          </a:extLst>
        </xdr:cNvPr>
        <xdr:cNvSpPr/>
      </xdr:nvSpPr>
      <xdr:spPr>
        <a:xfrm>
          <a:off x="47752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92711</xdr:rowOff>
    </xdr:from>
    <xdr:to>
      <xdr:col>19</xdr:col>
      <xdr:colOff>187325</xdr:colOff>
      <xdr:row>79</xdr:row>
      <xdr:rowOff>100330</xdr:rowOff>
    </xdr:to>
    <xdr:cxnSp macro="">
      <xdr:nvCxnSpPr>
        <xdr:cNvPr id="386" name="直線コネクタ 385">
          <a:extLst>
            <a:ext uri="{FF2B5EF4-FFF2-40B4-BE49-F238E27FC236}">
              <a16:creationId xmlns="" xmlns:a16="http://schemas.microsoft.com/office/drawing/2014/main" id="{00000000-0008-0000-0400-000082010000}"/>
            </a:ext>
          </a:extLst>
        </xdr:cNvPr>
        <xdr:cNvCxnSpPr/>
      </xdr:nvCxnSpPr>
      <xdr:spPr>
        <a:xfrm>
          <a:off x="3098800" y="13637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53339</xdr:rowOff>
    </xdr:from>
    <xdr:to>
      <xdr:col>20</xdr:col>
      <xdr:colOff>38100</xdr:colOff>
      <xdr:row>78</xdr:row>
      <xdr:rowOff>154939</xdr:rowOff>
    </xdr:to>
    <xdr:sp macro="" textlink="">
      <xdr:nvSpPr>
        <xdr:cNvPr id="387" name="フローチャート: 判断 386">
          <a:extLst>
            <a:ext uri="{FF2B5EF4-FFF2-40B4-BE49-F238E27FC236}">
              <a16:creationId xmlns="" xmlns:a16="http://schemas.microsoft.com/office/drawing/2014/main" id="{00000000-0008-0000-0400-000083010000}"/>
            </a:ext>
          </a:extLst>
        </xdr:cNvPr>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165116</xdr:rowOff>
    </xdr:from>
    <xdr:ext cx="7366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3606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62230</xdr:rowOff>
    </xdr:from>
    <xdr:to>
      <xdr:col>15</xdr:col>
      <xdr:colOff>98425</xdr:colOff>
      <xdr:row>79</xdr:row>
      <xdr:rowOff>92711</xdr:rowOff>
    </xdr:to>
    <xdr:cxnSp macro="">
      <xdr:nvCxnSpPr>
        <xdr:cNvPr id="389" name="直線コネクタ 388">
          <a:extLst>
            <a:ext uri="{FF2B5EF4-FFF2-40B4-BE49-F238E27FC236}">
              <a16:creationId xmlns="" xmlns:a16="http://schemas.microsoft.com/office/drawing/2014/main" id="{00000000-0008-0000-0400-000085010000}"/>
            </a:ext>
          </a:extLst>
        </xdr:cNvPr>
        <xdr:cNvCxnSpPr/>
      </xdr:nvCxnSpPr>
      <xdr:spPr>
        <a:xfrm>
          <a:off x="2209800" y="136067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91439</xdr:rowOff>
    </xdr:from>
    <xdr:to>
      <xdr:col>15</xdr:col>
      <xdr:colOff>149225</xdr:colOff>
      <xdr:row>79</xdr:row>
      <xdr:rowOff>21589</xdr:rowOff>
    </xdr:to>
    <xdr:sp macro="" textlink="">
      <xdr:nvSpPr>
        <xdr:cNvPr id="390" name="フローチャート: 判断 389">
          <a:extLst>
            <a:ext uri="{FF2B5EF4-FFF2-40B4-BE49-F238E27FC236}">
              <a16:creationId xmlns="" xmlns:a16="http://schemas.microsoft.com/office/drawing/2014/main" id="{00000000-0008-0000-0400-000086010000}"/>
            </a:ext>
          </a:extLst>
        </xdr:cNvPr>
        <xdr:cNvSpPr/>
      </xdr:nvSpPr>
      <xdr:spPr>
        <a:xfrm>
          <a:off x="3048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31766</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27178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8889</xdr:rowOff>
    </xdr:from>
    <xdr:to>
      <xdr:col>11</xdr:col>
      <xdr:colOff>9525</xdr:colOff>
      <xdr:row>79</xdr:row>
      <xdr:rowOff>62230</xdr:rowOff>
    </xdr:to>
    <xdr:cxnSp macro="">
      <xdr:nvCxnSpPr>
        <xdr:cNvPr id="392" name="直線コネクタ 391">
          <a:extLst>
            <a:ext uri="{FF2B5EF4-FFF2-40B4-BE49-F238E27FC236}">
              <a16:creationId xmlns="" xmlns:a16="http://schemas.microsoft.com/office/drawing/2014/main" id="{00000000-0008-0000-0400-000088010000}"/>
            </a:ext>
          </a:extLst>
        </xdr:cNvPr>
        <xdr:cNvCxnSpPr/>
      </xdr:nvCxnSpPr>
      <xdr:spPr>
        <a:xfrm>
          <a:off x="1320800" y="135534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114300</xdr:rowOff>
    </xdr:from>
    <xdr:to>
      <xdr:col>11</xdr:col>
      <xdr:colOff>60325</xdr:colOff>
      <xdr:row>79</xdr:row>
      <xdr:rowOff>44450</xdr:rowOff>
    </xdr:to>
    <xdr:sp macro="" textlink="">
      <xdr:nvSpPr>
        <xdr:cNvPr id="393" name="フローチャート: 判断 392">
          <a:extLst>
            <a:ext uri="{FF2B5EF4-FFF2-40B4-BE49-F238E27FC236}">
              <a16:creationId xmlns="" xmlns:a16="http://schemas.microsoft.com/office/drawing/2014/main" id="{00000000-0008-0000-0400-000089010000}"/>
            </a:ext>
          </a:extLst>
        </xdr:cNvPr>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54627</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1828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91439</xdr:rowOff>
    </xdr:from>
    <xdr:to>
      <xdr:col>6</xdr:col>
      <xdr:colOff>171450</xdr:colOff>
      <xdr:row>79</xdr:row>
      <xdr:rowOff>21589</xdr:rowOff>
    </xdr:to>
    <xdr:sp macro="" textlink="">
      <xdr:nvSpPr>
        <xdr:cNvPr id="395" name="フローチャート: 判断 394">
          <a:extLst>
            <a:ext uri="{FF2B5EF4-FFF2-40B4-BE49-F238E27FC236}">
              <a16:creationId xmlns="" xmlns:a16="http://schemas.microsoft.com/office/drawing/2014/main" id="{00000000-0008-0000-0400-00008B010000}"/>
            </a:ext>
          </a:extLst>
        </xdr:cNvPr>
        <xdr:cNvSpPr/>
      </xdr:nvSpPr>
      <xdr:spPr>
        <a:xfrm>
          <a:off x="1270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31766</xdr:rowOff>
    </xdr:from>
    <xdr:ext cx="762000" cy="259045"/>
    <xdr:sp macro="" textlink="">
      <xdr:nvSpPr>
        <xdr:cNvPr id="396" name="テキスト ボックス 395">
          <a:extLst>
            <a:ext uri="{FF2B5EF4-FFF2-40B4-BE49-F238E27FC236}">
              <a16:creationId xmlns="" xmlns:a16="http://schemas.microsoft.com/office/drawing/2014/main" id="{00000000-0008-0000-0400-00008C010000}"/>
            </a:ext>
          </a:extLst>
        </xdr:cNvPr>
        <xdr:cNvSpPr txBox="1"/>
      </xdr:nvSpPr>
      <xdr:spPr>
        <a:xfrm>
          <a:off x="9398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7" name="テキスト ボックス 396">
          <a:extLst>
            <a:ext uri="{FF2B5EF4-FFF2-40B4-BE49-F238E27FC236}">
              <a16:creationId xmlns="" xmlns:a16="http://schemas.microsoft.com/office/drawing/2014/main" id="{00000000-0008-0000-0400-00008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9" name="テキスト ボックス 398">
          <a:extLst>
            <a:ext uri="{FF2B5EF4-FFF2-40B4-BE49-F238E27FC236}">
              <a16:creationId xmlns="" xmlns:a16="http://schemas.microsoft.com/office/drawing/2014/main" id="{00000000-0008-0000-0400-00008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400" name="テキスト ボックス 399">
          <a:extLst>
            <a:ext uri="{FF2B5EF4-FFF2-40B4-BE49-F238E27FC236}">
              <a16:creationId xmlns="" xmlns:a16="http://schemas.microsoft.com/office/drawing/2014/main" id="{00000000-0008-0000-0400-00009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401" name="テキスト ボックス 400">
          <a:extLst>
            <a:ext uri="{FF2B5EF4-FFF2-40B4-BE49-F238E27FC236}">
              <a16:creationId xmlns="" xmlns:a16="http://schemas.microsoft.com/office/drawing/2014/main" id="{00000000-0008-0000-0400-00009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26670</xdr:rowOff>
    </xdr:from>
    <xdr:to>
      <xdr:col>24</xdr:col>
      <xdr:colOff>76200</xdr:colOff>
      <xdr:row>79</xdr:row>
      <xdr:rowOff>128270</xdr:rowOff>
    </xdr:to>
    <xdr:sp macro="" textlink="">
      <xdr:nvSpPr>
        <xdr:cNvPr id="402" name="楕円 401">
          <a:extLst>
            <a:ext uri="{FF2B5EF4-FFF2-40B4-BE49-F238E27FC236}">
              <a16:creationId xmlns="" xmlns:a16="http://schemas.microsoft.com/office/drawing/2014/main" id="{00000000-0008-0000-0400-000092010000}"/>
            </a:ext>
          </a:extLst>
        </xdr:cNvPr>
        <xdr:cNvSpPr/>
      </xdr:nvSpPr>
      <xdr:spPr>
        <a:xfrm>
          <a:off x="47752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170197</xdr:rowOff>
    </xdr:from>
    <xdr:ext cx="762000" cy="259045"/>
    <xdr:sp macro="" textlink="">
      <xdr:nvSpPr>
        <xdr:cNvPr id="403" name="公債費該当値テキスト">
          <a:extLst>
            <a:ext uri="{FF2B5EF4-FFF2-40B4-BE49-F238E27FC236}">
              <a16:creationId xmlns="" xmlns:a16="http://schemas.microsoft.com/office/drawing/2014/main" id="{00000000-0008-0000-0400-000093010000}"/>
            </a:ext>
          </a:extLst>
        </xdr:cNvPr>
        <xdr:cNvSpPr txBox="1"/>
      </xdr:nvSpPr>
      <xdr:spPr>
        <a:xfrm>
          <a:off x="49149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49530</xdr:rowOff>
    </xdr:from>
    <xdr:to>
      <xdr:col>20</xdr:col>
      <xdr:colOff>38100</xdr:colOff>
      <xdr:row>79</xdr:row>
      <xdr:rowOff>151130</xdr:rowOff>
    </xdr:to>
    <xdr:sp macro="" textlink="">
      <xdr:nvSpPr>
        <xdr:cNvPr id="404" name="楕円 403">
          <a:extLst>
            <a:ext uri="{FF2B5EF4-FFF2-40B4-BE49-F238E27FC236}">
              <a16:creationId xmlns="" xmlns:a16="http://schemas.microsoft.com/office/drawing/2014/main" id="{00000000-0008-0000-0400-000094010000}"/>
            </a:ext>
          </a:extLst>
        </xdr:cNvPr>
        <xdr:cNvSpPr/>
      </xdr:nvSpPr>
      <xdr:spPr>
        <a:xfrm>
          <a:off x="3937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135907</xdr:rowOff>
    </xdr:from>
    <xdr:ext cx="7366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3606800" y="1368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41911</xdr:rowOff>
    </xdr:from>
    <xdr:to>
      <xdr:col>15</xdr:col>
      <xdr:colOff>149225</xdr:colOff>
      <xdr:row>79</xdr:row>
      <xdr:rowOff>143511</xdr:rowOff>
    </xdr:to>
    <xdr:sp macro="" textlink="">
      <xdr:nvSpPr>
        <xdr:cNvPr id="406" name="楕円 405">
          <a:extLst>
            <a:ext uri="{FF2B5EF4-FFF2-40B4-BE49-F238E27FC236}">
              <a16:creationId xmlns="" xmlns:a16="http://schemas.microsoft.com/office/drawing/2014/main" id="{00000000-0008-0000-0400-000096010000}"/>
            </a:ext>
          </a:extLst>
        </xdr:cNvPr>
        <xdr:cNvSpPr/>
      </xdr:nvSpPr>
      <xdr:spPr>
        <a:xfrm>
          <a:off x="3048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128288</xdr:rowOff>
    </xdr:from>
    <xdr:ext cx="762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11430</xdr:rowOff>
    </xdr:from>
    <xdr:to>
      <xdr:col>11</xdr:col>
      <xdr:colOff>60325</xdr:colOff>
      <xdr:row>79</xdr:row>
      <xdr:rowOff>113030</xdr:rowOff>
    </xdr:to>
    <xdr:sp macro="" textlink="">
      <xdr:nvSpPr>
        <xdr:cNvPr id="408" name="楕円 407">
          <a:extLst>
            <a:ext uri="{FF2B5EF4-FFF2-40B4-BE49-F238E27FC236}">
              <a16:creationId xmlns="" xmlns:a16="http://schemas.microsoft.com/office/drawing/2014/main" id="{00000000-0008-0000-0400-000098010000}"/>
            </a:ext>
          </a:extLst>
        </xdr:cNvPr>
        <xdr:cNvSpPr/>
      </xdr:nvSpPr>
      <xdr:spPr>
        <a:xfrm>
          <a:off x="2159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97807</xdr:rowOff>
    </xdr:from>
    <xdr:ext cx="762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828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129539</xdr:rowOff>
    </xdr:from>
    <xdr:to>
      <xdr:col>6</xdr:col>
      <xdr:colOff>171450</xdr:colOff>
      <xdr:row>79</xdr:row>
      <xdr:rowOff>59689</xdr:rowOff>
    </xdr:to>
    <xdr:sp macro="" textlink="">
      <xdr:nvSpPr>
        <xdr:cNvPr id="410" name="楕円 409">
          <a:extLst>
            <a:ext uri="{FF2B5EF4-FFF2-40B4-BE49-F238E27FC236}">
              <a16:creationId xmlns="" xmlns:a16="http://schemas.microsoft.com/office/drawing/2014/main" id="{00000000-0008-0000-0400-00009A010000}"/>
            </a:ext>
          </a:extLst>
        </xdr:cNvPr>
        <xdr:cNvSpPr/>
      </xdr:nvSpPr>
      <xdr:spPr>
        <a:xfrm>
          <a:off x="1270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44466</xdr:rowOff>
    </xdr:from>
    <xdr:ext cx="762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2" name="正方形/長方形 411">
          <a:extLst>
            <a:ext uri="{FF2B5EF4-FFF2-40B4-BE49-F238E27FC236}">
              <a16:creationId xmlns="" xmlns:a16="http://schemas.microsoft.com/office/drawing/2014/main" id="{00000000-0008-0000-0400-00009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3" name="正方形/長方形 412">
          <a:extLst>
            <a:ext uri="{FF2B5EF4-FFF2-40B4-BE49-F238E27FC236}">
              <a16:creationId xmlns="" xmlns:a16="http://schemas.microsoft.com/office/drawing/2014/main" id="{00000000-0008-0000-0400-00009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4" name="正方形/長方形 413">
          <a:extLst>
            <a:ext uri="{FF2B5EF4-FFF2-40B4-BE49-F238E27FC236}">
              <a16:creationId xmlns="" xmlns:a16="http://schemas.microsoft.com/office/drawing/2014/main" id="{00000000-0008-0000-0400-00009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5" name="正方形/長方形 414">
          <a:extLst>
            <a:ext uri="{FF2B5EF4-FFF2-40B4-BE49-F238E27FC236}">
              <a16:creationId xmlns="" xmlns:a16="http://schemas.microsoft.com/office/drawing/2014/main" id="{00000000-0008-0000-0400-00009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6" name="正方形/長方形 415">
          <a:extLst>
            <a:ext uri="{FF2B5EF4-FFF2-40B4-BE49-F238E27FC236}">
              <a16:creationId xmlns="" xmlns:a16="http://schemas.microsoft.com/office/drawing/2014/main" id="{00000000-0008-0000-0400-0000A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7" name="正方形/長方形 416">
          <a:extLst>
            <a:ext uri="{FF2B5EF4-FFF2-40B4-BE49-F238E27FC236}">
              <a16:creationId xmlns="" xmlns:a16="http://schemas.microsoft.com/office/drawing/2014/main" id="{00000000-0008-0000-0400-0000A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8" name="正方形/長方形 417">
          <a:extLst>
            <a:ext uri="{FF2B5EF4-FFF2-40B4-BE49-F238E27FC236}">
              <a16:creationId xmlns="" xmlns:a16="http://schemas.microsoft.com/office/drawing/2014/main" id="{00000000-0008-0000-0400-0000A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9" name="正方形/長方形 418">
          <a:extLst>
            <a:ext uri="{FF2B5EF4-FFF2-40B4-BE49-F238E27FC236}">
              <a16:creationId xmlns="" xmlns:a16="http://schemas.microsoft.com/office/drawing/2014/main" id="{00000000-0008-0000-0400-0000A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20" name="正方形/長方形 419">
          <a:extLst>
            <a:ext uri="{FF2B5EF4-FFF2-40B4-BE49-F238E27FC236}">
              <a16:creationId xmlns="" xmlns:a16="http://schemas.microsoft.com/office/drawing/2014/main" id="{00000000-0008-0000-0400-0000A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21" name="正方形/長方形 420">
          <a:extLst>
            <a:ext uri="{FF2B5EF4-FFF2-40B4-BE49-F238E27FC236}">
              <a16:creationId xmlns="" xmlns:a16="http://schemas.microsoft.com/office/drawing/2014/main" id="{00000000-0008-0000-0400-0000A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2" name="テキスト ボックス 421">
          <a:extLst>
            <a:ext uri="{FF2B5EF4-FFF2-40B4-BE49-F238E27FC236}">
              <a16:creationId xmlns="" xmlns:a16="http://schemas.microsoft.com/office/drawing/2014/main" id="{00000000-0008-0000-0400-0000A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公債費以外の経常収支比率は、前年度比１．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繰出金が増加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会計年度任用制度の施行による影響や他会計への繰出金の増加が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主な要因と考えている。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今後、公共施設等の老朽化に対する維持管理経費を含め、事務事業の見直しを行い行財政改革への取り組みを進め経常経費の削減に努める。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3" name="テキスト ボックス 422">
          <a:extLst>
            <a:ext uri="{FF2B5EF4-FFF2-40B4-BE49-F238E27FC236}">
              <a16:creationId xmlns="" xmlns:a16="http://schemas.microsoft.com/office/drawing/2014/main" id="{00000000-0008-0000-0400-0000A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5" name="テキスト ボックス 424">
          <a:extLst>
            <a:ext uri="{FF2B5EF4-FFF2-40B4-BE49-F238E27FC236}">
              <a16:creationId xmlns="" xmlns:a16="http://schemas.microsoft.com/office/drawing/2014/main" id="{00000000-0008-0000-0400-0000A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7" name="テキスト ボックス 426">
          <a:extLst>
            <a:ext uri="{FF2B5EF4-FFF2-40B4-BE49-F238E27FC236}">
              <a16:creationId xmlns="" xmlns:a16="http://schemas.microsoft.com/office/drawing/2014/main" id="{00000000-0008-0000-0400-0000A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9" name="テキスト ボックス 428">
          <a:extLst>
            <a:ext uri="{FF2B5EF4-FFF2-40B4-BE49-F238E27FC236}">
              <a16:creationId xmlns="" xmlns:a16="http://schemas.microsoft.com/office/drawing/2014/main" id="{00000000-0008-0000-0400-0000A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a:extLst>
            <a:ext uri="{FF2B5EF4-FFF2-40B4-BE49-F238E27FC236}">
              <a16:creationId xmlns="" xmlns:a16="http://schemas.microsoft.com/office/drawing/2014/main" id="{00000000-0008-0000-0400-0000B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a:extLst>
            <a:ext uri="{FF2B5EF4-FFF2-40B4-BE49-F238E27FC236}">
              <a16:creationId xmlns="" xmlns:a16="http://schemas.microsoft.com/office/drawing/2014/main" id="{00000000-0008-0000-0400-0000B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159004</xdr:rowOff>
    </xdr:from>
    <xdr:to>
      <xdr:col>82</xdr:col>
      <xdr:colOff>107950</xdr:colOff>
      <xdr:row>80</xdr:row>
      <xdr:rowOff>168148</xdr:rowOff>
    </xdr:to>
    <xdr:cxnSp macro="">
      <xdr:nvCxnSpPr>
        <xdr:cNvPr id="437" name="直線コネクタ 436">
          <a:extLst>
            <a:ext uri="{FF2B5EF4-FFF2-40B4-BE49-F238E27FC236}">
              <a16:creationId xmlns="" xmlns:a16="http://schemas.microsoft.com/office/drawing/2014/main" id="{00000000-0008-0000-0400-0000B5010000}"/>
            </a:ext>
          </a:extLst>
        </xdr:cNvPr>
        <xdr:cNvCxnSpPr/>
      </xdr:nvCxnSpPr>
      <xdr:spPr>
        <a:xfrm flipV="1">
          <a:off x="16510000" y="1250340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140225</xdr:rowOff>
    </xdr:from>
    <xdr:ext cx="762000" cy="259045"/>
    <xdr:sp macro="" textlink="">
      <xdr:nvSpPr>
        <xdr:cNvPr id="438" name="公債費以外最小値テキスト">
          <a:extLst>
            <a:ext uri="{FF2B5EF4-FFF2-40B4-BE49-F238E27FC236}">
              <a16:creationId xmlns="" xmlns:a16="http://schemas.microsoft.com/office/drawing/2014/main" id="{00000000-0008-0000-0400-0000B6010000}"/>
            </a:ext>
          </a:extLst>
        </xdr:cNvPr>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168148</xdr:rowOff>
    </xdr:from>
    <xdr:to>
      <xdr:col>82</xdr:col>
      <xdr:colOff>196850</xdr:colOff>
      <xdr:row>80</xdr:row>
      <xdr:rowOff>168148</xdr:rowOff>
    </xdr:to>
    <xdr:cxnSp macro="">
      <xdr:nvCxnSpPr>
        <xdr:cNvPr id="439" name="直線コネクタ 438">
          <a:extLst>
            <a:ext uri="{FF2B5EF4-FFF2-40B4-BE49-F238E27FC236}">
              <a16:creationId xmlns="" xmlns:a16="http://schemas.microsoft.com/office/drawing/2014/main" id="{00000000-0008-0000-0400-0000B7010000}"/>
            </a:ext>
          </a:extLst>
        </xdr:cNvPr>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73931</xdr:rowOff>
    </xdr:from>
    <xdr:ext cx="762000" cy="259045"/>
    <xdr:sp macro="" textlink="">
      <xdr:nvSpPr>
        <xdr:cNvPr id="440" name="公債費以外最大値テキスト">
          <a:extLst>
            <a:ext uri="{FF2B5EF4-FFF2-40B4-BE49-F238E27FC236}">
              <a16:creationId xmlns="" xmlns:a16="http://schemas.microsoft.com/office/drawing/2014/main" id="{00000000-0008-0000-0400-0000B8010000}"/>
            </a:ext>
          </a:extLst>
        </xdr:cNvPr>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159004</xdr:rowOff>
    </xdr:from>
    <xdr:to>
      <xdr:col>82</xdr:col>
      <xdr:colOff>196850</xdr:colOff>
      <xdr:row>72</xdr:row>
      <xdr:rowOff>159004</xdr:rowOff>
    </xdr:to>
    <xdr:cxnSp macro="">
      <xdr:nvCxnSpPr>
        <xdr:cNvPr id="441" name="直線コネクタ 440">
          <a:extLst>
            <a:ext uri="{FF2B5EF4-FFF2-40B4-BE49-F238E27FC236}">
              <a16:creationId xmlns="" xmlns:a16="http://schemas.microsoft.com/office/drawing/2014/main" id="{00000000-0008-0000-0400-0000B9010000}"/>
            </a:ext>
          </a:extLst>
        </xdr:cNvPr>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37846</xdr:rowOff>
    </xdr:from>
    <xdr:to>
      <xdr:col>82</xdr:col>
      <xdr:colOff>107950</xdr:colOff>
      <xdr:row>76</xdr:row>
      <xdr:rowOff>3556</xdr:rowOff>
    </xdr:to>
    <xdr:cxnSp macro="">
      <xdr:nvCxnSpPr>
        <xdr:cNvPr id="442" name="直線コネクタ 441">
          <a:extLst>
            <a:ext uri="{FF2B5EF4-FFF2-40B4-BE49-F238E27FC236}">
              <a16:creationId xmlns="" xmlns:a16="http://schemas.microsoft.com/office/drawing/2014/main" id="{00000000-0008-0000-0400-0000BA010000}"/>
            </a:ext>
          </a:extLst>
        </xdr:cNvPr>
        <xdr:cNvCxnSpPr/>
      </xdr:nvCxnSpPr>
      <xdr:spPr>
        <a:xfrm>
          <a:off x="15671800" y="1289659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126001</xdr:rowOff>
    </xdr:from>
    <xdr:ext cx="762000" cy="259045"/>
    <xdr:sp macro="" textlink="">
      <xdr:nvSpPr>
        <xdr:cNvPr id="443" name="公債費以外平均値テキスト">
          <a:extLst>
            <a:ext uri="{FF2B5EF4-FFF2-40B4-BE49-F238E27FC236}">
              <a16:creationId xmlns="" xmlns:a16="http://schemas.microsoft.com/office/drawing/2014/main" id="{00000000-0008-0000-0400-0000BB010000}"/>
            </a:ext>
          </a:extLst>
        </xdr:cNvPr>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4" name="フローチャート: 判断 443">
          <a:extLst>
            <a:ext uri="{FF2B5EF4-FFF2-40B4-BE49-F238E27FC236}">
              <a16:creationId xmlns="" xmlns:a16="http://schemas.microsoft.com/office/drawing/2014/main" id="{00000000-0008-0000-0400-0000BC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37846</xdr:rowOff>
    </xdr:from>
    <xdr:to>
      <xdr:col>78</xdr:col>
      <xdr:colOff>69850</xdr:colOff>
      <xdr:row>76</xdr:row>
      <xdr:rowOff>21844</xdr:rowOff>
    </xdr:to>
    <xdr:cxnSp macro="">
      <xdr:nvCxnSpPr>
        <xdr:cNvPr id="445" name="直線コネクタ 444">
          <a:extLst>
            <a:ext uri="{FF2B5EF4-FFF2-40B4-BE49-F238E27FC236}">
              <a16:creationId xmlns="" xmlns:a16="http://schemas.microsoft.com/office/drawing/2014/main" id="{00000000-0008-0000-0400-0000BD010000}"/>
            </a:ext>
          </a:extLst>
        </xdr:cNvPr>
        <xdr:cNvCxnSpPr/>
      </xdr:nvCxnSpPr>
      <xdr:spPr>
        <a:xfrm flipV="1">
          <a:off x="14782800" y="1289659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46" name="フローチャート: 判断 445">
          <a:extLst>
            <a:ext uri="{FF2B5EF4-FFF2-40B4-BE49-F238E27FC236}">
              <a16:creationId xmlns="" xmlns:a16="http://schemas.microsoft.com/office/drawing/2014/main" id="{00000000-0008-0000-0400-0000BE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21844</xdr:rowOff>
    </xdr:from>
    <xdr:to>
      <xdr:col>73</xdr:col>
      <xdr:colOff>180975</xdr:colOff>
      <xdr:row>76</xdr:row>
      <xdr:rowOff>58420</xdr:rowOff>
    </xdr:to>
    <xdr:cxnSp macro="">
      <xdr:nvCxnSpPr>
        <xdr:cNvPr id="448" name="直線コネクタ 447">
          <a:extLst>
            <a:ext uri="{FF2B5EF4-FFF2-40B4-BE49-F238E27FC236}">
              <a16:creationId xmlns="" xmlns:a16="http://schemas.microsoft.com/office/drawing/2014/main" id="{00000000-0008-0000-0400-0000C0010000}"/>
            </a:ext>
          </a:extLst>
        </xdr:cNvPr>
        <xdr:cNvCxnSpPr/>
      </xdr:nvCxnSpPr>
      <xdr:spPr>
        <a:xfrm flipV="1">
          <a:off x="13893800" y="13052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9" name="フローチャート: 判断 448">
          <a:extLst>
            <a:ext uri="{FF2B5EF4-FFF2-40B4-BE49-F238E27FC236}">
              <a16:creationId xmlns="" xmlns:a16="http://schemas.microsoft.com/office/drawing/2014/main" id="{00000000-0008-0000-0400-0000C1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74422</xdr:rowOff>
    </xdr:from>
    <xdr:to>
      <xdr:col>69</xdr:col>
      <xdr:colOff>92075</xdr:colOff>
      <xdr:row>76</xdr:row>
      <xdr:rowOff>58420</xdr:rowOff>
    </xdr:to>
    <xdr:cxnSp macro="">
      <xdr:nvCxnSpPr>
        <xdr:cNvPr id="451" name="直線コネクタ 450">
          <a:extLst>
            <a:ext uri="{FF2B5EF4-FFF2-40B4-BE49-F238E27FC236}">
              <a16:creationId xmlns="" xmlns:a16="http://schemas.microsoft.com/office/drawing/2014/main" id="{00000000-0008-0000-0400-0000C3010000}"/>
            </a:ext>
          </a:extLst>
        </xdr:cNvPr>
        <xdr:cNvCxnSpPr/>
      </xdr:nvCxnSpPr>
      <xdr:spPr>
        <a:xfrm>
          <a:off x="13004800" y="1293317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71628</xdr:rowOff>
    </xdr:from>
    <xdr:to>
      <xdr:col>69</xdr:col>
      <xdr:colOff>142875</xdr:colOff>
      <xdr:row>77</xdr:row>
      <xdr:rowOff>1778</xdr:rowOff>
    </xdr:to>
    <xdr:sp macro="" textlink="">
      <xdr:nvSpPr>
        <xdr:cNvPr id="452" name="フローチャート: 判断 451">
          <a:extLst>
            <a:ext uri="{FF2B5EF4-FFF2-40B4-BE49-F238E27FC236}">
              <a16:creationId xmlns="" xmlns:a16="http://schemas.microsoft.com/office/drawing/2014/main" id="{00000000-0008-0000-0400-0000C4010000}"/>
            </a:ext>
          </a:extLst>
        </xdr:cNvPr>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158005</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54" name="フローチャート: 判断 453">
          <a:extLst>
            <a:ext uri="{FF2B5EF4-FFF2-40B4-BE49-F238E27FC236}">
              <a16:creationId xmlns="" xmlns:a16="http://schemas.microsoft.com/office/drawing/2014/main" id="{00000000-0008-0000-0400-0000C6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a:extLst>
            <a:ext uri="{FF2B5EF4-FFF2-40B4-BE49-F238E27FC236}">
              <a16:creationId xmlns="" xmlns:a16="http://schemas.microsoft.com/office/drawing/2014/main" id="{00000000-0008-0000-0400-0000C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a:extLst>
            <a:ext uri="{FF2B5EF4-FFF2-40B4-BE49-F238E27FC236}">
              <a16:creationId xmlns="" xmlns:a16="http://schemas.microsoft.com/office/drawing/2014/main" id="{00000000-0008-0000-0400-0000C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a:extLst>
            <a:ext uri="{FF2B5EF4-FFF2-40B4-BE49-F238E27FC236}">
              <a16:creationId xmlns="" xmlns:a16="http://schemas.microsoft.com/office/drawing/2014/main" id="{00000000-0008-0000-0400-0000C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a:extLst>
            <a:ext uri="{FF2B5EF4-FFF2-40B4-BE49-F238E27FC236}">
              <a16:creationId xmlns="" xmlns:a16="http://schemas.microsoft.com/office/drawing/2014/main" id="{00000000-0008-0000-0400-0000C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a:extLst>
            <a:ext uri="{FF2B5EF4-FFF2-40B4-BE49-F238E27FC236}">
              <a16:creationId xmlns="" xmlns:a16="http://schemas.microsoft.com/office/drawing/2014/main" id="{00000000-0008-0000-0400-0000C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124206</xdr:rowOff>
    </xdr:from>
    <xdr:to>
      <xdr:col>82</xdr:col>
      <xdr:colOff>158750</xdr:colOff>
      <xdr:row>76</xdr:row>
      <xdr:rowOff>54356</xdr:rowOff>
    </xdr:to>
    <xdr:sp macro="" textlink="">
      <xdr:nvSpPr>
        <xdr:cNvPr id="461" name="楕円 460">
          <a:extLst>
            <a:ext uri="{FF2B5EF4-FFF2-40B4-BE49-F238E27FC236}">
              <a16:creationId xmlns="" xmlns:a16="http://schemas.microsoft.com/office/drawing/2014/main" id="{00000000-0008-0000-0400-0000CD010000}"/>
            </a:ext>
          </a:extLst>
        </xdr:cNvPr>
        <xdr:cNvSpPr/>
      </xdr:nvSpPr>
      <xdr:spPr>
        <a:xfrm>
          <a:off x="16459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140733</xdr:rowOff>
    </xdr:from>
    <xdr:ext cx="762000" cy="259045"/>
    <xdr:sp macro="" textlink="">
      <xdr:nvSpPr>
        <xdr:cNvPr id="462" name="公債費以外該当値テキスト">
          <a:extLst>
            <a:ext uri="{FF2B5EF4-FFF2-40B4-BE49-F238E27FC236}">
              <a16:creationId xmlns="" xmlns:a16="http://schemas.microsoft.com/office/drawing/2014/main" id="{00000000-0008-0000-0400-0000CE010000}"/>
            </a:ext>
          </a:extLst>
        </xdr:cNvPr>
        <xdr:cNvSpPr txBox="1"/>
      </xdr:nvSpPr>
      <xdr:spPr>
        <a:xfrm>
          <a:off x="16598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158496</xdr:rowOff>
    </xdr:from>
    <xdr:to>
      <xdr:col>78</xdr:col>
      <xdr:colOff>120650</xdr:colOff>
      <xdr:row>75</xdr:row>
      <xdr:rowOff>88646</xdr:rowOff>
    </xdr:to>
    <xdr:sp macro="" textlink="">
      <xdr:nvSpPr>
        <xdr:cNvPr id="463" name="楕円 462">
          <a:extLst>
            <a:ext uri="{FF2B5EF4-FFF2-40B4-BE49-F238E27FC236}">
              <a16:creationId xmlns="" xmlns:a16="http://schemas.microsoft.com/office/drawing/2014/main" id="{00000000-0008-0000-0400-0000CF010000}"/>
            </a:ext>
          </a:extLst>
        </xdr:cNvPr>
        <xdr:cNvSpPr/>
      </xdr:nvSpPr>
      <xdr:spPr>
        <a:xfrm>
          <a:off x="15621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98823</xdr:rowOff>
    </xdr:from>
    <xdr:ext cx="736600" cy="259045"/>
    <xdr:sp macro="" textlink="">
      <xdr:nvSpPr>
        <xdr:cNvPr id="464" name="テキスト ボックス 463">
          <a:extLst>
            <a:ext uri="{FF2B5EF4-FFF2-40B4-BE49-F238E27FC236}">
              <a16:creationId xmlns="" xmlns:a16="http://schemas.microsoft.com/office/drawing/2014/main" id="{00000000-0008-0000-0400-0000D0010000}"/>
            </a:ext>
          </a:extLst>
        </xdr:cNvPr>
        <xdr:cNvSpPr txBox="1"/>
      </xdr:nvSpPr>
      <xdr:spPr>
        <a:xfrm>
          <a:off x="15290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142494</xdr:rowOff>
    </xdr:from>
    <xdr:to>
      <xdr:col>74</xdr:col>
      <xdr:colOff>31750</xdr:colOff>
      <xdr:row>76</xdr:row>
      <xdr:rowOff>72644</xdr:rowOff>
    </xdr:to>
    <xdr:sp macro="" textlink="">
      <xdr:nvSpPr>
        <xdr:cNvPr id="465" name="楕円 464">
          <a:extLst>
            <a:ext uri="{FF2B5EF4-FFF2-40B4-BE49-F238E27FC236}">
              <a16:creationId xmlns="" xmlns:a16="http://schemas.microsoft.com/office/drawing/2014/main" id="{00000000-0008-0000-0400-0000D1010000}"/>
            </a:ext>
          </a:extLst>
        </xdr:cNvPr>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66" name="テキスト ボックス 465">
          <a:extLst>
            <a:ext uri="{FF2B5EF4-FFF2-40B4-BE49-F238E27FC236}">
              <a16:creationId xmlns="" xmlns:a16="http://schemas.microsoft.com/office/drawing/2014/main" id="{00000000-0008-0000-0400-0000D2010000}"/>
            </a:ext>
          </a:extLst>
        </xdr:cNvPr>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67" name="楕円 466">
          <a:extLst>
            <a:ext uri="{FF2B5EF4-FFF2-40B4-BE49-F238E27FC236}">
              <a16:creationId xmlns="" xmlns:a16="http://schemas.microsoft.com/office/drawing/2014/main" id="{00000000-0008-0000-0400-0000D3010000}"/>
            </a:ext>
          </a:extLst>
        </xdr:cNvPr>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68" name="テキスト ボックス 467">
          <a:extLst>
            <a:ext uri="{FF2B5EF4-FFF2-40B4-BE49-F238E27FC236}">
              <a16:creationId xmlns="" xmlns:a16="http://schemas.microsoft.com/office/drawing/2014/main" id="{00000000-0008-0000-0400-0000D4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23622</xdr:rowOff>
    </xdr:from>
    <xdr:to>
      <xdr:col>65</xdr:col>
      <xdr:colOff>53975</xdr:colOff>
      <xdr:row>75</xdr:row>
      <xdr:rowOff>125222</xdr:rowOff>
    </xdr:to>
    <xdr:sp macro="" textlink="">
      <xdr:nvSpPr>
        <xdr:cNvPr id="469" name="楕円 468">
          <a:extLst>
            <a:ext uri="{FF2B5EF4-FFF2-40B4-BE49-F238E27FC236}">
              <a16:creationId xmlns="" xmlns:a16="http://schemas.microsoft.com/office/drawing/2014/main" id="{00000000-0008-0000-0400-0000D5010000}"/>
            </a:ext>
          </a:extLst>
        </xdr:cNvPr>
        <xdr:cNvSpPr/>
      </xdr:nvSpPr>
      <xdr:spPr>
        <a:xfrm>
          <a:off x="12954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135399</xdr:rowOff>
    </xdr:from>
    <xdr:ext cx="762000" cy="259045"/>
    <xdr:sp macro="" textlink="">
      <xdr:nvSpPr>
        <xdr:cNvPr id="470" name="テキスト ボックス 469">
          <a:extLst>
            <a:ext uri="{FF2B5EF4-FFF2-40B4-BE49-F238E27FC236}">
              <a16:creationId xmlns="" xmlns:a16="http://schemas.microsoft.com/office/drawing/2014/main" id="{00000000-0008-0000-0400-0000D6010000}"/>
            </a:ext>
          </a:extLst>
        </xdr:cNvPr>
        <xdr:cNvSpPr txBox="1"/>
      </xdr:nvSpPr>
      <xdr:spPr>
        <a:xfrm>
          <a:off x="12623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74562</xdr:rowOff>
    </xdr:from>
    <xdr:to>
      <xdr:col>29</xdr:col>
      <xdr:colOff>127000</xdr:colOff>
      <xdr:row>20</xdr:row>
      <xdr:rowOff>36385</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2179587"/>
          <a:ext cx="0" cy="1333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8462</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48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36385</xdr:rowOff>
    </xdr:from>
    <xdr:to>
      <xdr:col>30</xdr:col>
      <xdr:colOff>25400</xdr:colOff>
      <xdr:row>20</xdr:row>
      <xdr:rowOff>36385</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513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160939</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92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74562</xdr:rowOff>
    </xdr:from>
    <xdr:to>
      <xdr:col>30</xdr:col>
      <xdr:colOff>25400</xdr:colOff>
      <xdr:row>12</xdr:row>
      <xdr:rowOff>74562</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21795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155905</xdr:rowOff>
    </xdr:from>
    <xdr:to>
      <xdr:col>29</xdr:col>
      <xdr:colOff>127000</xdr:colOff>
      <xdr:row>17</xdr:row>
      <xdr:rowOff>37541</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5003800" y="2946730"/>
          <a:ext cx="647700" cy="53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106938</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55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90411</xdr:rowOff>
    </xdr:from>
    <xdr:to>
      <xdr:col>29</xdr:col>
      <xdr:colOff>177800</xdr:colOff>
      <xdr:row>16</xdr:row>
      <xdr:rowOff>20561</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709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37541</xdr:rowOff>
    </xdr:from>
    <xdr:to>
      <xdr:col>26</xdr:col>
      <xdr:colOff>50800</xdr:colOff>
      <xdr:row>17</xdr:row>
      <xdr:rowOff>139738</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4305300" y="2999816"/>
          <a:ext cx="698500" cy="102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103111</xdr:rowOff>
    </xdr:from>
    <xdr:to>
      <xdr:col>26</xdr:col>
      <xdr:colOff>101600</xdr:colOff>
      <xdr:row>16</xdr:row>
      <xdr:rowOff>33261</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272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43438</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249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139738</xdr:rowOff>
    </xdr:from>
    <xdr:to>
      <xdr:col>22</xdr:col>
      <xdr:colOff>114300</xdr:colOff>
      <xdr:row>17</xdr:row>
      <xdr:rowOff>160071</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3606800" y="3102013"/>
          <a:ext cx="698500" cy="20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158445</xdr:rowOff>
    </xdr:from>
    <xdr:to>
      <xdr:col>22</xdr:col>
      <xdr:colOff>165100</xdr:colOff>
      <xdr:row>16</xdr:row>
      <xdr:rowOff>88595</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2777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98772</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25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160071</xdr:rowOff>
    </xdr:from>
    <xdr:to>
      <xdr:col>18</xdr:col>
      <xdr:colOff>177800</xdr:colOff>
      <xdr:row>18</xdr:row>
      <xdr:rowOff>19025</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flipV="1">
          <a:off x="2908300" y="3122346"/>
          <a:ext cx="698500" cy="30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30607</xdr:rowOff>
    </xdr:from>
    <xdr:to>
      <xdr:col>19</xdr:col>
      <xdr:colOff>38100</xdr:colOff>
      <xdr:row>16</xdr:row>
      <xdr:rowOff>132207</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2821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142384</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259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40881</xdr:rowOff>
    </xdr:from>
    <xdr:to>
      <xdr:col>15</xdr:col>
      <xdr:colOff>101600</xdr:colOff>
      <xdr:row>16</xdr:row>
      <xdr:rowOff>142481</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2831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152658</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260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105105</xdr:rowOff>
    </xdr:from>
    <xdr:to>
      <xdr:col>29</xdr:col>
      <xdr:colOff>177800</xdr:colOff>
      <xdr:row>17</xdr:row>
      <xdr:rowOff>35255</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2895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77182</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28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158191</xdr:rowOff>
    </xdr:from>
    <xdr:to>
      <xdr:col>26</xdr:col>
      <xdr:colOff>101600</xdr:colOff>
      <xdr:row>17</xdr:row>
      <xdr:rowOff>88341</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2949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73118</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3035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88938</xdr:rowOff>
    </xdr:from>
    <xdr:to>
      <xdr:col>22</xdr:col>
      <xdr:colOff>165100</xdr:colOff>
      <xdr:row>18</xdr:row>
      <xdr:rowOff>19088</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3051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3865</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313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109271</xdr:rowOff>
    </xdr:from>
    <xdr:to>
      <xdr:col>19</xdr:col>
      <xdr:colOff>38100</xdr:colOff>
      <xdr:row>18</xdr:row>
      <xdr:rowOff>39421</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3071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24198</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315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139675</xdr:rowOff>
    </xdr:from>
    <xdr:to>
      <xdr:col>15</xdr:col>
      <xdr:colOff>101600</xdr:colOff>
      <xdr:row>18</xdr:row>
      <xdr:rowOff>69825</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3101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54601</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318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51333</xdr:rowOff>
    </xdr:from>
    <xdr:to>
      <xdr:col>29</xdr:col>
      <xdr:colOff>127000</xdr:colOff>
      <xdr:row>37</xdr:row>
      <xdr:rowOff>288489</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flipV="1">
          <a:off x="5651500" y="5975883"/>
          <a:ext cx="0" cy="1437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260566</xdr:rowOff>
    </xdr:from>
    <xdr:ext cx="762000" cy="259045"/>
    <xdr:sp macro="" textlink="">
      <xdr:nvSpPr>
        <xdr:cNvPr id="110" name="人口1人当たり決算額の推移最小値テキスト445">
          <a:extLst>
            <a:ext uri="{FF2B5EF4-FFF2-40B4-BE49-F238E27FC236}">
              <a16:creationId xmlns="" xmlns:a16="http://schemas.microsoft.com/office/drawing/2014/main" id="{00000000-0008-0000-0500-00006E000000}"/>
            </a:ext>
          </a:extLst>
        </xdr:cNvPr>
        <xdr:cNvSpPr txBox="1"/>
      </xdr:nvSpPr>
      <xdr:spPr>
        <a:xfrm>
          <a:off x="5740400" y="738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288489</xdr:rowOff>
    </xdr:from>
    <xdr:to>
      <xdr:col>30</xdr:col>
      <xdr:colOff>25400</xdr:colOff>
      <xdr:row>37</xdr:row>
      <xdr:rowOff>288489</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7413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309160</xdr:rowOff>
    </xdr:from>
    <xdr:ext cx="762000" cy="259045"/>
    <xdr:sp macro="" textlink="">
      <xdr:nvSpPr>
        <xdr:cNvPr id="112" name="人口1人当たり決算額の推移最大値テキスト445">
          <a:extLst>
            <a:ext uri="{FF2B5EF4-FFF2-40B4-BE49-F238E27FC236}">
              <a16:creationId xmlns="" xmlns:a16="http://schemas.microsoft.com/office/drawing/2014/main" id="{00000000-0008-0000-0500-000070000000}"/>
            </a:ext>
          </a:extLst>
        </xdr:cNvPr>
        <xdr:cNvSpPr txBox="1"/>
      </xdr:nvSpPr>
      <xdr:spPr>
        <a:xfrm>
          <a:off x="5740400" y="57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51333</xdr:rowOff>
    </xdr:from>
    <xdr:to>
      <xdr:col>30</xdr:col>
      <xdr:colOff>25400</xdr:colOff>
      <xdr:row>33</xdr:row>
      <xdr:rowOff>51333</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5562600" y="59758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63319</xdr:rowOff>
    </xdr:from>
    <xdr:to>
      <xdr:col>29</xdr:col>
      <xdr:colOff>127000</xdr:colOff>
      <xdr:row>34</xdr:row>
      <xdr:rowOff>135458</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flipV="1">
          <a:off x="5003800" y="6330769"/>
          <a:ext cx="647700" cy="72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326842</xdr:rowOff>
    </xdr:from>
    <xdr:ext cx="762000" cy="259045"/>
    <xdr:sp macro="" textlink="">
      <xdr:nvSpPr>
        <xdr:cNvPr id="115" name="人口1人当たり決算額の推移平均値テキスト445">
          <a:extLst>
            <a:ext uri="{FF2B5EF4-FFF2-40B4-BE49-F238E27FC236}">
              <a16:creationId xmlns="" xmlns:a16="http://schemas.microsoft.com/office/drawing/2014/main" id="{00000000-0008-0000-0500-000073000000}"/>
            </a:ext>
          </a:extLst>
        </xdr:cNvPr>
        <xdr:cNvSpPr txBox="1"/>
      </xdr:nvSpPr>
      <xdr:spPr>
        <a:xfrm>
          <a:off x="5740400" y="6594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11865</xdr:rowOff>
    </xdr:from>
    <xdr:to>
      <xdr:col>29</xdr:col>
      <xdr:colOff>177800</xdr:colOff>
      <xdr:row>35</xdr:row>
      <xdr:rowOff>113465</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5600700" y="6622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135458</xdr:rowOff>
    </xdr:from>
    <xdr:to>
      <xdr:col>26</xdr:col>
      <xdr:colOff>50800</xdr:colOff>
      <xdr:row>34</xdr:row>
      <xdr:rowOff>147966</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flipV="1">
          <a:off x="4305300" y="6402908"/>
          <a:ext cx="698500" cy="12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329391</xdr:rowOff>
    </xdr:from>
    <xdr:to>
      <xdr:col>26</xdr:col>
      <xdr:colOff>101600</xdr:colOff>
      <xdr:row>35</xdr:row>
      <xdr:rowOff>88091</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4953000" y="65968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72868</xdr:rowOff>
    </xdr:from>
    <xdr:ext cx="7366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4622800" y="6683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147966</xdr:rowOff>
    </xdr:from>
    <xdr:to>
      <xdr:col>22</xdr:col>
      <xdr:colOff>114300</xdr:colOff>
      <xdr:row>34</xdr:row>
      <xdr:rowOff>149468</xdr:rowOff>
    </xdr:to>
    <xdr:cxnSp macro="">
      <xdr:nvCxnSpPr>
        <xdr:cNvPr id="120" name="直線コネクタ 119">
          <a:extLst>
            <a:ext uri="{FF2B5EF4-FFF2-40B4-BE49-F238E27FC236}">
              <a16:creationId xmlns="" xmlns:a16="http://schemas.microsoft.com/office/drawing/2014/main" id="{00000000-0008-0000-0500-000078000000}"/>
            </a:ext>
          </a:extLst>
        </xdr:cNvPr>
        <xdr:cNvCxnSpPr/>
      </xdr:nvCxnSpPr>
      <xdr:spPr bwMode="auto">
        <a:xfrm flipV="1">
          <a:off x="3606800" y="6415416"/>
          <a:ext cx="698500" cy="1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26333</xdr:rowOff>
    </xdr:from>
    <xdr:to>
      <xdr:col>22</xdr:col>
      <xdr:colOff>165100</xdr:colOff>
      <xdr:row>35</xdr:row>
      <xdr:rowOff>127933</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4254500" y="6636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112710</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3924300" y="672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149468</xdr:rowOff>
    </xdr:from>
    <xdr:to>
      <xdr:col>18</xdr:col>
      <xdr:colOff>177800</xdr:colOff>
      <xdr:row>35</xdr:row>
      <xdr:rowOff>8586</xdr:rowOff>
    </xdr:to>
    <xdr:cxnSp macro="">
      <xdr:nvCxnSpPr>
        <xdr:cNvPr id="123" name="直線コネクタ 122">
          <a:extLst>
            <a:ext uri="{FF2B5EF4-FFF2-40B4-BE49-F238E27FC236}">
              <a16:creationId xmlns="" xmlns:a16="http://schemas.microsoft.com/office/drawing/2014/main" id="{00000000-0008-0000-0500-00007B000000}"/>
            </a:ext>
          </a:extLst>
        </xdr:cNvPr>
        <xdr:cNvCxnSpPr/>
      </xdr:nvCxnSpPr>
      <xdr:spPr bwMode="auto">
        <a:xfrm flipV="1">
          <a:off x="2908300" y="6416918"/>
          <a:ext cx="698500" cy="202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336738</xdr:rowOff>
    </xdr:from>
    <xdr:to>
      <xdr:col>19</xdr:col>
      <xdr:colOff>38100</xdr:colOff>
      <xdr:row>35</xdr:row>
      <xdr:rowOff>95438</xdr:rowOff>
    </xdr:to>
    <xdr:sp macro="" textlink="">
      <xdr:nvSpPr>
        <xdr:cNvPr id="124" name="フローチャート: 判断 123">
          <a:extLst>
            <a:ext uri="{FF2B5EF4-FFF2-40B4-BE49-F238E27FC236}">
              <a16:creationId xmlns="" xmlns:a16="http://schemas.microsoft.com/office/drawing/2014/main" id="{00000000-0008-0000-0500-00007C000000}"/>
            </a:ext>
          </a:extLst>
        </xdr:cNvPr>
        <xdr:cNvSpPr/>
      </xdr:nvSpPr>
      <xdr:spPr bwMode="auto">
        <a:xfrm>
          <a:off x="3556000" y="6604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80215</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3225800" y="669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12747</xdr:rowOff>
    </xdr:from>
    <xdr:to>
      <xdr:col>15</xdr:col>
      <xdr:colOff>101600</xdr:colOff>
      <xdr:row>35</xdr:row>
      <xdr:rowOff>114347</xdr:rowOff>
    </xdr:to>
    <xdr:sp macro="" textlink="">
      <xdr:nvSpPr>
        <xdr:cNvPr id="126" name="フローチャート: 判断 125">
          <a:extLst>
            <a:ext uri="{FF2B5EF4-FFF2-40B4-BE49-F238E27FC236}">
              <a16:creationId xmlns="" xmlns:a16="http://schemas.microsoft.com/office/drawing/2014/main" id="{00000000-0008-0000-0500-00007E000000}"/>
            </a:ext>
          </a:extLst>
        </xdr:cNvPr>
        <xdr:cNvSpPr/>
      </xdr:nvSpPr>
      <xdr:spPr bwMode="auto">
        <a:xfrm>
          <a:off x="2857500" y="66230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99124</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2527300" y="670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12519</xdr:rowOff>
    </xdr:from>
    <xdr:to>
      <xdr:col>29</xdr:col>
      <xdr:colOff>177800</xdr:colOff>
      <xdr:row>34</xdr:row>
      <xdr:rowOff>114119</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5600700" y="6279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200496</xdr:rowOff>
    </xdr:from>
    <xdr:ext cx="762000" cy="259045"/>
    <xdr:sp macro="" textlink="">
      <xdr:nvSpPr>
        <xdr:cNvPr id="134" name="人口1人当たり決算額の推移該当値テキスト445">
          <a:extLst>
            <a:ext uri="{FF2B5EF4-FFF2-40B4-BE49-F238E27FC236}">
              <a16:creationId xmlns="" xmlns:a16="http://schemas.microsoft.com/office/drawing/2014/main" id="{00000000-0008-0000-0500-000086000000}"/>
            </a:ext>
          </a:extLst>
        </xdr:cNvPr>
        <xdr:cNvSpPr txBox="1"/>
      </xdr:nvSpPr>
      <xdr:spPr>
        <a:xfrm>
          <a:off x="57404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84658</xdr:rowOff>
    </xdr:from>
    <xdr:to>
      <xdr:col>26</xdr:col>
      <xdr:colOff>101600</xdr:colOff>
      <xdr:row>34</xdr:row>
      <xdr:rowOff>186258</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4953000" y="6352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196435</xdr:rowOff>
    </xdr:from>
    <xdr:ext cx="7366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4622800" y="6120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97166</xdr:rowOff>
    </xdr:from>
    <xdr:to>
      <xdr:col>22</xdr:col>
      <xdr:colOff>165100</xdr:colOff>
      <xdr:row>34</xdr:row>
      <xdr:rowOff>198766</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4254500" y="6364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208943</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924300" y="613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98668</xdr:rowOff>
    </xdr:from>
    <xdr:to>
      <xdr:col>19</xdr:col>
      <xdr:colOff>38100</xdr:colOff>
      <xdr:row>34</xdr:row>
      <xdr:rowOff>200268</xdr:rowOff>
    </xdr:to>
    <xdr:sp macro="" textlink="">
      <xdr:nvSpPr>
        <xdr:cNvPr id="139" name="楕円 138">
          <a:extLst>
            <a:ext uri="{FF2B5EF4-FFF2-40B4-BE49-F238E27FC236}">
              <a16:creationId xmlns="" xmlns:a16="http://schemas.microsoft.com/office/drawing/2014/main" id="{00000000-0008-0000-0500-00008B000000}"/>
            </a:ext>
          </a:extLst>
        </xdr:cNvPr>
        <xdr:cNvSpPr/>
      </xdr:nvSpPr>
      <xdr:spPr bwMode="auto">
        <a:xfrm>
          <a:off x="3556000" y="6366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210445</xdr:rowOff>
    </xdr:from>
    <xdr:ext cx="7620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3225800" y="61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300686</xdr:rowOff>
    </xdr:from>
    <xdr:to>
      <xdr:col>15</xdr:col>
      <xdr:colOff>101600</xdr:colOff>
      <xdr:row>35</xdr:row>
      <xdr:rowOff>59386</xdr:rowOff>
    </xdr:to>
    <xdr:sp macro="" textlink="">
      <xdr:nvSpPr>
        <xdr:cNvPr id="141" name="楕円 140">
          <a:extLst>
            <a:ext uri="{FF2B5EF4-FFF2-40B4-BE49-F238E27FC236}">
              <a16:creationId xmlns="" xmlns:a16="http://schemas.microsoft.com/office/drawing/2014/main" id="{00000000-0008-0000-0500-00008D000000}"/>
            </a:ext>
          </a:extLst>
        </xdr:cNvPr>
        <xdr:cNvSpPr/>
      </xdr:nvSpPr>
      <xdr:spPr bwMode="auto">
        <a:xfrm>
          <a:off x="2857500" y="6568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69562</xdr:rowOff>
    </xdr:from>
    <xdr:ext cx="762000" cy="259045"/>
    <xdr:sp macro="" textlink="">
      <xdr:nvSpPr>
        <xdr:cNvPr id="142" name="テキスト ボックス 141">
          <a:extLst>
            <a:ext uri="{FF2B5EF4-FFF2-40B4-BE49-F238E27FC236}">
              <a16:creationId xmlns="" xmlns:a16="http://schemas.microsoft.com/office/drawing/2014/main" id="{00000000-0008-0000-0500-00008E000000}"/>
            </a:ext>
          </a:extLst>
        </xdr:cNvPr>
        <xdr:cNvSpPr txBox="1"/>
      </xdr:nvSpPr>
      <xdr:spPr>
        <a:xfrm>
          <a:off x="2527300" y="633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17,154
17,008
326.50
14,823,925
14,383,518
378,189
6,816,553
12,134,021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17383</xdr:rowOff>
    </xdr:from>
    <xdr:to>
      <xdr:col>24</xdr:col>
      <xdr:colOff>62865</xdr:colOff>
      <xdr:row>39</xdr:row>
      <xdr:rowOff>43312</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160883"/>
          <a:ext cx="1270" cy="1568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47139</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73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43312</xdr:rowOff>
    </xdr:from>
    <xdr:to>
      <xdr:col>24</xdr:col>
      <xdr:colOff>152400</xdr:colOff>
      <xdr:row>39</xdr:row>
      <xdr:rowOff>43312</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72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135510</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493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17383</xdr:rowOff>
    </xdr:from>
    <xdr:to>
      <xdr:col>24</xdr:col>
      <xdr:colOff>152400</xdr:colOff>
      <xdr:row>30</xdr:row>
      <xdr:rowOff>17383</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16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136369</xdr:rowOff>
    </xdr:from>
    <xdr:to>
      <xdr:col>24</xdr:col>
      <xdr:colOff>63500</xdr:colOff>
      <xdr:row>38</xdr:row>
      <xdr:rowOff>61780</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flipV="1">
          <a:off x="3797300" y="6480019"/>
          <a:ext cx="838200" cy="9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144646</xdr:rowOff>
    </xdr:from>
    <xdr:ext cx="599010"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58024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121769</xdr:rowOff>
    </xdr:from>
    <xdr:to>
      <xdr:col>24</xdr:col>
      <xdr:colOff>114300</xdr:colOff>
      <xdr:row>35</xdr:row>
      <xdr:rowOff>51919</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4584700" y="595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61780</xdr:rowOff>
    </xdr:from>
    <xdr:to>
      <xdr:col>19</xdr:col>
      <xdr:colOff>177800</xdr:colOff>
      <xdr:row>38</xdr:row>
      <xdr:rowOff>81570</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908300" y="6576880"/>
          <a:ext cx="8890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152679</xdr:rowOff>
    </xdr:from>
    <xdr:to>
      <xdr:col>20</xdr:col>
      <xdr:colOff>38100</xdr:colOff>
      <xdr:row>36</xdr:row>
      <xdr:rowOff>82829</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37465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99356</xdr:rowOff>
    </xdr:from>
    <xdr:ext cx="534377"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530111" y="592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61650</xdr:rowOff>
    </xdr:from>
    <xdr:to>
      <xdr:col>15</xdr:col>
      <xdr:colOff>50800</xdr:colOff>
      <xdr:row>38</xdr:row>
      <xdr:rowOff>81570</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a:off x="2019300" y="6576750"/>
          <a:ext cx="889000" cy="1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48748</xdr:rowOff>
    </xdr:from>
    <xdr:to>
      <xdr:col>15</xdr:col>
      <xdr:colOff>101600</xdr:colOff>
      <xdr:row>36</xdr:row>
      <xdr:rowOff>150348</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2857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166875</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41111" y="59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61650</xdr:rowOff>
    </xdr:from>
    <xdr:to>
      <xdr:col>10</xdr:col>
      <xdr:colOff>114300</xdr:colOff>
      <xdr:row>38</xdr:row>
      <xdr:rowOff>97834</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flipV="1">
          <a:off x="1130300" y="6576750"/>
          <a:ext cx="8890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68604</xdr:rowOff>
    </xdr:from>
    <xdr:to>
      <xdr:col>10</xdr:col>
      <xdr:colOff>165100</xdr:colOff>
      <xdr:row>36</xdr:row>
      <xdr:rowOff>170204</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968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15281</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52111" y="6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66644</xdr:rowOff>
    </xdr:from>
    <xdr:to>
      <xdr:col>6</xdr:col>
      <xdr:colOff>38100</xdr:colOff>
      <xdr:row>36</xdr:row>
      <xdr:rowOff>168244</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079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13321</xdr:rowOff>
    </xdr:from>
    <xdr:ext cx="534377"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63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85569</xdr:rowOff>
    </xdr:from>
    <xdr:to>
      <xdr:col>24</xdr:col>
      <xdr:colOff>114300</xdr:colOff>
      <xdr:row>38</xdr:row>
      <xdr:rowOff>15718</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4584700" y="64292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63996</xdr:rowOff>
    </xdr:from>
    <xdr:ext cx="534377"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640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10980</xdr:rowOff>
    </xdr:from>
    <xdr:to>
      <xdr:col>20</xdr:col>
      <xdr:colOff>38100</xdr:colOff>
      <xdr:row>38</xdr:row>
      <xdr:rowOff>112580</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3746500" y="65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103707</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530111" y="66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30770</xdr:rowOff>
    </xdr:from>
    <xdr:to>
      <xdr:col>15</xdr:col>
      <xdr:colOff>101600</xdr:colOff>
      <xdr:row>38</xdr:row>
      <xdr:rowOff>132370</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2857500" y="65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123497</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41111" y="663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10850</xdr:rowOff>
    </xdr:from>
    <xdr:to>
      <xdr:col>10</xdr:col>
      <xdr:colOff>165100</xdr:colOff>
      <xdr:row>38</xdr:row>
      <xdr:rowOff>112450</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968500" y="65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103577</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52111" y="661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47034</xdr:rowOff>
    </xdr:from>
    <xdr:to>
      <xdr:col>6</xdr:col>
      <xdr:colOff>38100</xdr:colOff>
      <xdr:row>38</xdr:row>
      <xdr:rowOff>148634</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079500" y="656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139761</xdr:rowOff>
    </xdr:from>
    <xdr:ext cx="534377"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63111" y="665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126670</xdr:rowOff>
    </xdr:from>
    <xdr:to>
      <xdr:col>24</xdr:col>
      <xdr:colOff>62865</xdr:colOff>
      <xdr:row>58</xdr:row>
      <xdr:rowOff>46939</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flipV="1">
          <a:off x="4633595" y="8527720"/>
          <a:ext cx="1270" cy="1463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50766</xdr:rowOff>
    </xdr:from>
    <xdr:ext cx="534377" cy="259045"/>
    <xdr:sp macro="" textlink="">
      <xdr:nvSpPr>
        <xdr:cNvPr id="117" name="物件費最小値テキスト">
          <a:extLst>
            <a:ext uri="{FF2B5EF4-FFF2-40B4-BE49-F238E27FC236}">
              <a16:creationId xmlns="" xmlns:a16="http://schemas.microsoft.com/office/drawing/2014/main" id="{00000000-0008-0000-0600-000075000000}"/>
            </a:ext>
          </a:extLst>
        </xdr:cNvPr>
        <xdr:cNvSpPr txBox="1"/>
      </xdr:nvSpPr>
      <xdr:spPr>
        <a:xfrm>
          <a:off x="4686300" y="999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46939</xdr:rowOff>
    </xdr:from>
    <xdr:to>
      <xdr:col>24</xdr:col>
      <xdr:colOff>152400</xdr:colOff>
      <xdr:row>58</xdr:row>
      <xdr:rowOff>46939</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999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73347</xdr:rowOff>
    </xdr:from>
    <xdr:ext cx="599010" cy="259045"/>
    <xdr:sp macro="" textlink="">
      <xdr:nvSpPr>
        <xdr:cNvPr id="119" name="物件費最大値テキスト">
          <a:extLst>
            <a:ext uri="{FF2B5EF4-FFF2-40B4-BE49-F238E27FC236}">
              <a16:creationId xmlns="" xmlns:a16="http://schemas.microsoft.com/office/drawing/2014/main" id="{00000000-0008-0000-0600-000077000000}"/>
            </a:ext>
          </a:extLst>
        </xdr:cNvPr>
        <xdr:cNvSpPr txBox="1"/>
      </xdr:nvSpPr>
      <xdr:spPr>
        <a:xfrm>
          <a:off x="4686300" y="830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126670</xdr:rowOff>
    </xdr:from>
    <xdr:to>
      <xdr:col>24</xdr:col>
      <xdr:colOff>152400</xdr:colOff>
      <xdr:row>49</xdr:row>
      <xdr:rowOff>126670</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4546600" y="852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102527</xdr:rowOff>
    </xdr:from>
    <xdr:to>
      <xdr:col>24</xdr:col>
      <xdr:colOff>63500</xdr:colOff>
      <xdr:row>57</xdr:row>
      <xdr:rowOff>159524</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flipV="1">
          <a:off x="3797300" y="9875177"/>
          <a:ext cx="838200" cy="5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127233</xdr:rowOff>
    </xdr:from>
    <xdr:ext cx="599010" cy="259045"/>
    <xdr:sp macro="" textlink="">
      <xdr:nvSpPr>
        <xdr:cNvPr id="122" name="物件費平均値テキスト">
          <a:extLst>
            <a:ext uri="{FF2B5EF4-FFF2-40B4-BE49-F238E27FC236}">
              <a16:creationId xmlns="" xmlns:a16="http://schemas.microsoft.com/office/drawing/2014/main" id="{00000000-0008-0000-0600-00007A000000}"/>
            </a:ext>
          </a:extLst>
        </xdr:cNvPr>
        <xdr:cNvSpPr txBox="1"/>
      </xdr:nvSpPr>
      <xdr:spPr>
        <a:xfrm>
          <a:off x="4686300" y="93855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104356</xdr:rowOff>
    </xdr:from>
    <xdr:to>
      <xdr:col>24</xdr:col>
      <xdr:colOff>114300</xdr:colOff>
      <xdr:row>56</xdr:row>
      <xdr:rowOff>34506</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4584700" y="953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80543</xdr:rowOff>
    </xdr:from>
    <xdr:to>
      <xdr:col>19</xdr:col>
      <xdr:colOff>177800</xdr:colOff>
      <xdr:row>57</xdr:row>
      <xdr:rowOff>159524</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a:off x="2908300" y="9853193"/>
          <a:ext cx="8890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120968</xdr:rowOff>
    </xdr:from>
    <xdr:to>
      <xdr:col>20</xdr:col>
      <xdr:colOff>38100</xdr:colOff>
      <xdr:row>56</xdr:row>
      <xdr:rowOff>51118</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3746500" y="955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67645</xdr:rowOff>
    </xdr:from>
    <xdr:ext cx="599010"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3497795" y="932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80543</xdr:rowOff>
    </xdr:from>
    <xdr:to>
      <xdr:col>15</xdr:col>
      <xdr:colOff>50800</xdr:colOff>
      <xdr:row>58</xdr:row>
      <xdr:rowOff>11988</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flipV="1">
          <a:off x="2019300" y="9853193"/>
          <a:ext cx="889000" cy="1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78448</xdr:rowOff>
    </xdr:from>
    <xdr:to>
      <xdr:col>15</xdr:col>
      <xdr:colOff>101600</xdr:colOff>
      <xdr:row>56</xdr:row>
      <xdr:rowOff>8598</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2857500" y="950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25125</xdr:rowOff>
    </xdr:from>
    <xdr:ext cx="599010"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2608795" y="928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139954</xdr:rowOff>
    </xdr:from>
    <xdr:to>
      <xdr:col>10</xdr:col>
      <xdr:colOff>114300</xdr:colOff>
      <xdr:row>58</xdr:row>
      <xdr:rowOff>11988</xdr:rowOff>
    </xdr:to>
    <xdr:cxnSp macro="">
      <xdr:nvCxnSpPr>
        <xdr:cNvPr id="130" name="直線コネクタ 129">
          <a:extLst>
            <a:ext uri="{FF2B5EF4-FFF2-40B4-BE49-F238E27FC236}">
              <a16:creationId xmlns="" xmlns:a16="http://schemas.microsoft.com/office/drawing/2014/main" id="{00000000-0008-0000-0600-000082000000}"/>
            </a:ext>
          </a:extLst>
        </xdr:cNvPr>
        <xdr:cNvCxnSpPr/>
      </xdr:nvCxnSpPr>
      <xdr:spPr>
        <a:xfrm>
          <a:off x="1130300" y="9912604"/>
          <a:ext cx="889000" cy="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44006</xdr:rowOff>
    </xdr:from>
    <xdr:to>
      <xdr:col>10</xdr:col>
      <xdr:colOff>165100</xdr:colOff>
      <xdr:row>56</xdr:row>
      <xdr:rowOff>145606</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968500" y="96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162133</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1752111" y="94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76797</xdr:rowOff>
    </xdr:from>
    <xdr:to>
      <xdr:col>6</xdr:col>
      <xdr:colOff>38100</xdr:colOff>
      <xdr:row>57</xdr:row>
      <xdr:rowOff>6947</xdr:rowOff>
    </xdr:to>
    <xdr:sp macro="" textlink="">
      <xdr:nvSpPr>
        <xdr:cNvPr id="133" name="フローチャート: 判断 132">
          <a:extLst>
            <a:ext uri="{FF2B5EF4-FFF2-40B4-BE49-F238E27FC236}">
              <a16:creationId xmlns="" xmlns:a16="http://schemas.microsoft.com/office/drawing/2014/main" id="{00000000-0008-0000-0600-000085000000}"/>
            </a:ext>
          </a:extLst>
        </xdr:cNvPr>
        <xdr:cNvSpPr/>
      </xdr:nvSpPr>
      <xdr:spPr>
        <a:xfrm>
          <a:off x="1079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23474</xdr:rowOff>
    </xdr:from>
    <xdr:ext cx="534377"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863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51727</xdr:rowOff>
    </xdr:from>
    <xdr:to>
      <xdr:col>24</xdr:col>
      <xdr:colOff>114300</xdr:colOff>
      <xdr:row>57</xdr:row>
      <xdr:rowOff>153327</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4584700" y="982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138104</xdr:rowOff>
    </xdr:from>
    <xdr:ext cx="534377" cy="259045"/>
    <xdr:sp macro="" textlink="">
      <xdr:nvSpPr>
        <xdr:cNvPr id="141" name="物件費該当値テキスト">
          <a:extLst>
            <a:ext uri="{FF2B5EF4-FFF2-40B4-BE49-F238E27FC236}">
              <a16:creationId xmlns="" xmlns:a16="http://schemas.microsoft.com/office/drawing/2014/main" id="{00000000-0008-0000-0600-00008D000000}"/>
            </a:ext>
          </a:extLst>
        </xdr:cNvPr>
        <xdr:cNvSpPr txBox="1"/>
      </xdr:nvSpPr>
      <xdr:spPr>
        <a:xfrm>
          <a:off x="4686300" y="97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108724</xdr:rowOff>
    </xdr:from>
    <xdr:to>
      <xdr:col>20</xdr:col>
      <xdr:colOff>38100</xdr:colOff>
      <xdr:row>58</xdr:row>
      <xdr:rowOff>38874</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3746500" y="988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30001</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3530111" y="997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29743</xdr:rowOff>
    </xdr:from>
    <xdr:to>
      <xdr:col>15</xdr:col>
      <xdr:colOff>101600</xdr:colOff>
      <xdr:row>57</xdr:row>
      <xdr:rowOff>131343</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2857500" y="98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122470</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2641111" y="98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132638</xdr:rowOff>
    </xdr:from>
    <xdr:to>
      <xdr:col>10</xdr:col>
      <xdr:colOff>165100</xdr:colOff>
      <xdr:row>58</xdr:row>
      <xdr:rowOff>62788</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968500" y="990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53915</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1752111" y="99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89154</xdr:rowOff>
    </xdr:from>
    <xdr:to>
      <xdr:col>6</xdr:col>
      <xdr:colOff>38100</xdr:colOff>
      <xdr:row>58</xdr:row>
      <xdr:rowOff>19304</xdr:rowOff>
    </xdr:to>
    <xdr:sp macro="" textlink="">
      <xdr:nvSpPr>
        <xdr:cNvPr id="148" name="楕円 147">
          <a:extLst>
            <a:ext uri="{FF2B5EF4-FFF2-40B4-BE49-F238E27FC236}">
              <a16:creationId xmlns="" xmlns:a16="http://schemas.microsoft.com/office/drawing/2014/main" id="{00000000-0008-0000-0600-000094000000}"/>
            </a:ext>
          </a:extLst>
        </xdr:cNvPr>
        <xdr:cNvSpPr/>
      </xdr:nvSpPr>
      <xdr:spPr>
        <a:xfrm>
          <a:off x="1079500" y="986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10431</xdr:rowOff>
    </xdr:from>
    <xdr:ext cx="534377"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863111" y="995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111171</xdr:rowOff>
    </xdr:from>
    <xdr:to>
      <xdr:col>24</xdr:col>
      <xdr:colOff>62865</xdr:colOff>
      <xdr:row>78</xdr:row>
      <xdr:rowOff>52512</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flipV="1">
          <a:off x="4633595" y="12284121"/>
          <a:ext cx="1270" cy="114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56339</xdr:rowOff>
    </xdr:from>
    <xdr:ext cx="469744" cy="259045"/>
    <xdr:sp macro="" textlink="">
      <xdr:nvSpPr>
        <xdr:cNvPr id="172" name="維持補修費最小値テキスト">
          <a:extLst>
            <a:ext uri="{FF2B5EF4-FFF2-40B4-BE49-F238E27FC236}">
              <a16:creationId xmlns="" xmlns:a16="http://schemas.microsoft.com/office/drawing/2014/main" id="{00000000-0008-0000-0600-0000AC000000}"/>
            </a:ext>
          </a:extLst>
        </xdr:cNvPr>
        <xdr:cNvSpPr txBox="1"/>
      </xdr:nvSpPr>
      <xdr:spPr>
        <a:xfrm>
          <a:off x="4686300" y="1342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52512</xdr:rowOff>
    </xdr:from>
    <xdr:to>
      <xdr:col>24</xdr:col>
      <xdr:colOff>152400</xdr:colOff>
      <xdr:row>78</xdr:row>
      <xdr:rowOff>52512</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342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57848</xdr:rowOff>
    </xdr:from>
    <xdr:ext cx="534377" cy="259045"/>
    <xdr:sp macro="" textlink="">
      <xdr:nvSpPr>
        <xdr:cNvPr id="174" name="維持補修費最大値テキスト">
          <a:extLst>
            <a:ext uri="{FF2B5EF4-FFF2-40B4-BE49-F238E27FC236}">
              <a16:creationId xmlns="" xmlns:a16="http://schemas.microsoft.com/office/drawing/2014/main" id="{00000000-0008-0000-0600-0000AE000000}"/>
            </a:ext>
          </a:extLst>
        </xdr:cNvPr>
        <xdr:cNvSpPr txBox="1"/>
      </xdr:nvSpPr>
      <xdr:spPr>
        <a:xfrm>
          <a:off x="4686300" y="1205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111171</xdr:rowOff>
    </xdr:from>
    <xdr:to>
      <xdr:col>24</xdr:col>
      <xdr:colOff>152400</xdr:colOff>
      <xdr:row>71</xdr:row>
      <xdr:rowOff>111171</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228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33355</xdr:rowOff>
    </xdr:from>
    <xdr:to>
      <xdr:col>24</xdr:col>
      <xdr:colOff>63500</xdr:colOff>
      <xdr:row>75</xdr:row>
      <xdr:rowOff>72400</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flipV="1">
          <a:off x="3797300" y="12377755"/>
          <a:ext cx="838200" cy="55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79397</xdr:rowOff>
    </xdr:from>
    <xdr:ext cx="534377" cy="259045"/>
    <xdr:sp macro="" textlink="">
      <xdr:nvSpPr>
        <xdr:cNvPr id="177" name="維持補修費平均値テキスト">
          <a:extLst>
            <a:ext uri="{FF2B5EF4-FFF2-40B4-BE49-F238E27FC236}">
              <a16:creationId xmlns="" xmlns:a16="http://schemas.microsoft.com/office/drawing/2014/main" id="{00000000-0008-0000-0600-0000B1000000}"/>
            </a:ext>
          </a:extLst>
        </xdr:cNvPr>
        <xdr:cNvSpPr txBox="1"/>
      </xdr:nvSpPr>
      <xdr:spPr>
        <a:xfrm>
          <a:off x="4686300" y="12938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100970</xdr:rowOff>
    </xdr:from>
    <xdr:to>
      <xdr:col>24</xdr:col>
      <xdr:colOff>114300</xdr:colOff>
      <xdr:row>76</xdr:row>
      <xdr:rowOff>31121</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45847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89636</xdr:rowOff>
    </xdr:from>
    <xdr:to>
      <xdr:col>19</xdr:col>
      <xdr:colOff>177800</xdr:colOff>
      <xdr:row>75</xdr:row>
      <xdr:rowOff>72400</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a:off x="2908300" y="12605486"/>
          <a:ext cx="889000" cy="32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171059</xdr:rowOff>
    </xdr:from>
    <xdr:to>
      <xdr:col>20</xdr:col>
      <xdr:colOff>38100</xdr:colOff>
      <xdr:row>76</xdr:row>
      <xdr:rowOff>101209</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3746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92336</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3562428" y="1312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89636</xdr:rowOff>
    </xdr:from>
    <xdr:to>
      <xdr:col>15</xdr:col>
      <xdr:colOff>50800</xdr:colOff>
      <xdr:row>73</xdr:row>
      <xdr:rowOff>151541</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flipV="1">
          <a:off x="2019300" y="12605486"/>
          <a:ext cx="889000" cy="6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21737</xdr:rowOff>
    </xdr:from>
    <xdr:to>
      <xdr:col>15</xdr:col>
      <xdr:colOff>101600</xdr:colOff>
      <xdr:row>76</xdr:row>
      <xdr:rowOff>123337</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2857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114464</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2673428" y="1314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151541</xdr:rowOff>
    </xdr:from>
    <xdr:to>
      <xdr:col>10</xdr:col>
      <xdr:colOff>114300</xdr:colOff>
      <xdr:row>74</xdr:row>
      <xdr:rowOff>136316</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flipV="1">
          <a:off x="1130300" y="12667391"/>
          <a:ext cx="889000" cy="15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169962</xdr:rowOff>
    </xdr:from>
    <xdr:to>
      <xdr:col>10</xdr:col>
      <xdr:colOff>165100</xdr:colOff>
      <xdr:row>76</xdr:row>
      <xdr:rowOff>100112</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968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91239</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1784428" y="1312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xdr:rowOff>
    </xdr:from>
    <xdr:to>
      <xdr:col>6</xdr:col>
      <xdr:colOff>38100</xdr:colOff>
      <xdr:row>76</xdr:row>
      <xdr:rowOff>102169</xdr:rowOff>
    </xdr:to>
    <xdr:sp macro="" textlink="">
      <xdr:nvSpPr>
        <xdr:cNvPr id="188" name="フローチャート: 判断 187">
          <a:extLst>
            <a:ext uri="{FF2B5EF4-FFF2-40B4-BE49-F238E27FC236}">
              <a16:creationId xmlns="" xmlns:a16="http://schemas.microsoft.com/office/drawing/2014/main" id="{00000000-0008-0000-0600-0000BC000000}"/>
            </a:ext>
          </a:extLst>
        </xdr:cNvPr>
        <xdr:cNvSpPr/>
      </xdr:nvSpPr>
      <xdr:spPr>
        <a:xfrm>
          <a:off x="1079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93296</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895428" y="131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154005</xdr:rowOff>
    </xdr:from>
    <xdr:to>
      <xdr:col>24</xdr:col>
      <xdr:colOff>114300</xdr:colOff>
      <xdr:row>72</xdr:row>
      <xdr:rowOff>84155</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4584700" y="123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68932</xdr:rowOff>
    </xdr:from>
    <xdr:ext cx="534377" cy="259045"/>
    <xdr:sp macro="" textlink="">
      <xdr:nvSpPr>
        <xdr:cNvPr id="196" name="維持補修費該当値テキスト">
          <a:extLst>
            <a:ext uri="{FF2B5EF4-FFF2-40B4-BE49-F238E27FC236}">
              <a16:creationId xmlns="" xmlns:a16="http://schemas.microsoft.com/office/drawing/2014/main" id="{00000000-0008-0000-0600-0000C4000000}"/>
            </a:ext>
          </a:extLst>
        </xdr:cNvPr>
        <xdr:cNvSpPr txBox="1"/>
      </xdr:nvSpPr>
      <xdr:spPr>
        <a:xfrm>
          <a:off x="4686300" y="1224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21600</xdr:rowOff>
    </xdr:from>
    <xdr:to>
      <xdr:col>20</xdr:col>
      <xdr:colOff>38100</xdr:colOff>
      <xdr:row>75</xdr:row>
      <xdr:rowOff>123200</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3746500" y="1288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139727</xdr:rowOff>
    </xdr:from>
    <xdr:ext cx="534377"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3530111" y="1265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38836</xdr:rowOff>
    </xdr:from>
    <xdr:to>
      <xdr:col>15</xdr:col>
      <xdr:colOff>101600</xdr:colOff>
      <xdr:row>73</xdr:row>
      <xdr:rowOff>140436</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2857500" y="1255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156963</xdr:rowOff>
    </xdr:from>
    <xdr:ext cx="534377"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2641111" y="123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100741</xdr:rowOff>
    </xdr:from>
    <xdr:to>
      <xdr:col>10</xdr:col>
      <xdr:colOff>165100</xdr:colOff>
      <xdr:row>74</xdr:row>
      <xdr:rowOff>30891</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968500" y="126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47418</xdr:rowOff>
    </xdr:from>
    <xdr:ext cx="534377"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1752111" y="1239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85516</xdr:rowOff>
    </xdr:from>
    <xdr:to>
      <xdr:col>6</xdr:col>
      <xdr:colOff>38100</xdr:colOff>
      <xdr:row>75</xdr:row>
      <xdr:rowOff>15666</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1079500" y="1277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32193</xdr:rowOff>
    </xdr:from>
    <xdr:ext cx="534377"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863111" y="1254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113354</xdr:rowOff>
    </xdr:from>
    <xdr:to>
      <xdr:col>24</xdr:col>
      <xdr:colOff>62865</xdr:colOff>
      <xdr:row>98</xdr:row>
      <xdr:rowOff>110096</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flipV="1">
          <a:off x="4633595" y="15715304"/>
          <a:ext cx="1270" cy="1196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113923</xdr:rowOff>
    </xdr:from>
    <xdr:ext cx="534377" cy="259045"/>
    <xdr:sp macro="" textlink="">
      <xdr:nvSpPr>
        <xdr:cNvPr id="230" name="扶助費最小値テキスト">
          <a:extLst>
            <a:ext uri="{FF2B5EF4-FFF2-40B4-BE49-F238E27FC236}">
              <a16:creationId xmlns="" xmlns:a16="http://schemas.microsoft.com/office/drawing/2014/main" id="{00000000-0008-0000-0600-0000E6000000}"/>
            </a:ext>
          </a:extLst>
        </xdr:cNvPr>
        <xdr:cNvSpPr txBox="1"/>
      </xdr:nvSpPr>
      <xdr:spPr>
        <a:xfrm>
          <a:off x="4686300" y="1691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110096</xdr:rowOff>
    </xdr:from>
    <xdr:to>
      <xdr:col>24</xdr:col>
      <xdr:colOff>152400</xdr:colOff>
      <xdr:row>98</xdr:row>
      <xdr:rowOff>110096</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4546600" y="169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60031</xdr:rowOff>
    </xdr:from>
    <xdr:ext cx="599010" cy="259045"/>
    <xdr:sp macro="" textlink="">
      <xdr:nvSpPr>
        <xdr:cNvPr id="232" name="扶助費最大値テキスト">
          <a:extLst>
            <a:ext uri="{FF2B5EF4-FFF2-40B4-BE49-F238E27FC236}">
              <a16:creationId xmlns="" xmlns:a16="http://schemas.microsoft.com/office/drawing/2014/main" id="{00000000-0008-0000-0600-0000E8000000}"/>
            </a:ext>
          </a:extLst>
        </xdr:cNvPr>
        <xdr:cNvSpPr txBox="1"/>
      </xdr:nvSpPr>
      <xdr:spPr>
        <a:xfrm>
          <a:off x="4686300" y="1549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113354</xdr:rowOff>
    </xdr:from>
    <xdr:to>
      <xdr:col>24</xdr:col>
      <xdr:colOff>152400</xdr:colOff>
      <xdr:row>91</xdr:row>
      <xdr:rowOff>113354</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5715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113354</xdr:rowOff>
    </xdr:from>
    <xdr:to>
      <xdr:col>24</xdr:col>
      <xdr:colOff>63500</xdr:colOff>
      <xdr:row>91</xdr:row>
      <xdr:rowOff>135586</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flipV="1">
          <a:off x="3797300" y="15715304"/>
          <a:ext cx="838200" cy="2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75367</xdr:rowOff>
    </xdr:from>
    <xdr:ext cx="534377" cy="259045"/>
    <xdr:sp macro="" textlink="">
      <xdr:nvSpPr>
        <xdr:cNvPr id="235" name="扶助費平均値テキスト">
          <a:extLst>
            <a:ext uri="{FF2B5EF4-FFF2-40B4-BE49-F238E27FC236}">
              <a16:creationId xmlns="" xmlns:a16="http://schemas.microsoft.com/office/drawing/2014/main" id="{00000000-0008-0000-0600-0000EB000000}"/>
            </a:ext>
          </a:extLst>
        </xdr:cNvPr>
        <xdr:cNvSpPr txBox="1"/>
      </xdr:nvSpPr>
      <xdr:spPr>
        <a:xfrm>
          <a:off x="4686300" y="16191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96940</xdr:rowOff>
    </xdr:from>
    <xdr:to>
      <xdr:col>24</xdr:col>
      <xdr:colOff>114300</xdr:colOff>
      <xdr:row>95</xdr:row>
      <xdr:rowOff>27090</xdr:rowOff>
    </xdr:to>
    <xdr:sp macro="" textlink="">
      <xdr:nvSpPr>
        <xdr:cNvPr id="236" name="フローチャート: 判断 235">
          <a:extLst>
            <a:ext uri="{FF2B5EF4-FFF2-40B4-BE49-F238E27FC236}">
              <a16:creationId xmlns="" xmlns:a16="http://schemas.microsoft.com/office/drawing/2014/main" id="{00000000-0008-0000-0600-0000EC000000}"/>
            </a:ext>
          </a:extLst>
        </xdr:cNvPr>
        <xdr:cNvSpPr/>
      </xdr:nvSpPr>
      <xdr:spPr>
        <a:xfrm>
          <a:off x="4584700" y="1621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135586</xdr:rowOff>
    </xdr:from>
    <xdr:to>
      <xdr:col>19</xdr:col>
      <xdr:colOff>177800</xdr:colOff>
      <xdr:row>97</xdr:row>
      <xdr:rowOff>146577</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flipV="1">
          <a:off x="2908300" y="15737536"/>
          <a:ext cx="889000" cy="103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82062</xdr:rowOff>
    </xdr:from>
    <xdr:to>
      <xdr:col>20</xdr:col>
      <xdr:colOff>38100</xdr:colOff>
      <xdr:row>95</xdr:row>
      <xdr:rowOff>12212</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3746500" y="1619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3339</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3530111" y="162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146577</xdr:rowOff>
    </xdr:from>
    <xdr:to>
      <xdr:col>15</xdr:col>
      <xdr:colOff>50800</xdr:colOff>
      <xdr:row>98</xdr:row>
      <xdr:rowOff>48927</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2019300" y="16777227"/>
          <a:ext cx="889000" cy="7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5823</xdr:rowOff>
    </xdr:from>
    <xdr:to>
      <xdr:col>15</xdr:col>
      <xdr:colOff>101600</xdr:colOff>
      <xdr:row>95</xdr:row>
      <xdr:rowOff>107423</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2857500" y="162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123950</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2641111" y="160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160807</xdr:rowOff>
    </xdr:from>
    <xdr:to>
      <xdr:col>10</xdr:col>
      <xdr:colOff>114300</xdr:colOff>
      <xdr:row>98</xdr:row>
      <xdr:rowOff>48927</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a:off x="1130300" y="16791457"/>
          <a:ext cx="889000" cy="5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35446</xdr:rowOff>
    </xdr:from>
    <xdr:to>
      <xdr:col>10</xdr:col>
      <xdr:colOff>165100</xdr:colOff>
      <xdr:row>95</xdr:row>
      <xdr:rowOff>137046</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1968500" y="163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153573</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1752111" y="160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16929</xdr:rowOff>
    </xdr:from>
    <xdr:to>
      <xdr:col>6</xdr:col>
      <xdr:colOff>38100</xdr:colOff>
      <xdr:row>95</xdr:row>
      <xdr:rowOff>118529</xdr:rowOff>
    </xdr:to>
    <xdr:sp macro="" textlink="">
      <xdr:nvSpPr>
        <xdr:cNvPr id="246" name="フローチャート: 判断 245">
          <a:extLst>
            <a:ext uri="{FF2B5EF4-FFF2-40B4-BE49-F238E27FC236}">
              <a16:creationId xmlns="" xmlns:a16="http://schemas.microsoft.com/office/drawing/2014/main" id="{00000000-0008-0000-0600-0000F6000000}"/>
            </a:ext>
          </a:extLst>
        </xdr:cNvPr>
        <xdr:cNvSpPr/>
      </xdr:nvSpPr>
      <xdr:spPr>
        <a:xfrm>
          <a:off x="1079500" y="1630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135056</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863111" y="1607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62554</xdr:rowOff>
    </xdr:from>
    <xdr:to>
      <xdr:col>24</xdr:col>
      <xdr:colOff>114300</xdr:colOff>
      <xdr:row>91</xdr:row>
      <xdr:rowOff>164154</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4584700" y="156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15581</xdr:rowOff>
    </xdr:from>
    <xdr:ext cx="599010" cy="259045"/>
    <xdr:sp macro="" textlink="">
      <xdr:nvSpPr>
        <xdr:cNvPr id="254" name="扶助費該当値テキスト">
          <a:extLst>
            <a:ext uri="{FF2B5EF4-FFF2-40B4-BE49-F238E27FC236}">
              <a16:creationId xmlns="" xmlns:a16="http://schemas.microsoft.com/office/drawing/2014/main" id="{00000000-0008-0000-0600-0000FE000000}"/>
            </a:ext>
          </a:extLst>
        </xdr:cNvPr>
        <xdr:cNvSpPr txBox="1"/>
      </xdr:nvSpPr>
      <xdr:spPr>
        <a:xfrm>
          <a:off x="4686300" y="1561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84786</xdr:rowOff>
    </xdr:from>
    <xdr:to>
      <xdr:col>20</xdr:col>
      <xdr:colOff>38100</xdr:colOff>
      <xdr:row>92</xdr:row>
      <xdr:rowOff>14936</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3746500" y="1568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31463</xdr:rowOff>
    </xdr:from>
    <xdr:ext cx="59901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3497795" y="1546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95777</xdr:rowOff>
    </xdr:from>
    <xdr:to>
      <xdr:col>15</xdr:col>
      <xdr:colOff>101600</xdr:colOff>
      <xdr:row>98</xdr:row>
      <xdr:rowOff>25927</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2857500" y="1672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17054</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2641111" y="1681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169577</xdr:rowOff>
    </xdr:from>
    <xdr:to>
      <xdr:col>10</xdr:col>
      <xdr:colOff>165100</xdr:colOff>
      <xdr:row>98</xdr:row>
      <xdr:rowOff>99727</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1968500" y="1680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90854</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1752111" y="1689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110007</xdr:rowOff>
    </xdr:from>
    <xdr:to>
      <xdr:col>6</xdr:col>
      <xdr:colOff>38100</xdr:colOff>
      <xdr:row>98</xdr:row>
      <xdr:rowOff>40157</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1079500" y="167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31284</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863111"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54627</xdr:rowOff>
    </xdr:from>
    <xdr:ext cx="595419"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98049</xdr:rowOff>
    </xdr:from>
    <xdr:to>
      <xdr:col>54</xdr:col>
      <xdr:colOff>189865</xdr:colOff>
      <xdr:row>36</xdr:row>
      <xdr:rowOff>52986</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flipV="1">
          <a:off x="10475595" y="5412999"/>
          <a:ext cx="1270" cy="812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56813</xdr:rowOff>
    </xdr:from>
    <xdr:ext cx="599010" cy="259045"/>
    <xdr:sp macro="" textlink="">
      <xdr:nvSpPr>
        <xdr:cNvPr id="284" name="補助費等最小値テキスト">
          <a:extLst>
            <a:ext uri="{FF2B5EF4-FFF2-40B4-BE49-F238E27FC236}">
              <a16:creationId xmlns="" xmlns:a16="http://schemas.microsoft.com/office/drawing/2014/main" id="{00000000-0008-0000-0600-00001C010000}"/>
            </a:ext>
          </a:extLst>
        </xdr:cNvPr>
        <xdr:cNvSpPr txBox="1"/>
      </xdr:nvSpPr>
      <xdr:spPr>
        <a:xfrm>
          <a:off x="10528300" y="622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52986</xdr:rowOff>
    </xdr:from>
    <xdr:to>
      <xdr:col>55</xdr:col>
      <xdr:colOff>88900</xdr:colOff>
      <xdr:row>36</xdr:row>
      <xdr:rowOff>52986</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10388600" y="62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44726</xdr:rowOff>
    </xdr:from>
    <xdr:ext cx="599010" cy="259045"/>
    <xdr:sp macro="" textlink="">
      <xdr:nvSpPr>
        <xdr:cNvPr id="286" name="補助費等最大値テキスト">
          <a:extLst>
            <a:ext uri="{FF2B5EF4-FFF2-40B4-BE49-F238E27FC236}">
              <a16:creationId xmlns="" xmlns:a16="http://schemas.microsoft.com/office/drawing/2014/main" id="{00000000-0008-0000-0600-00001E010000}"/>
            </a:ext>
          </a:extLst>
        </xdr:cNvPr>
        <xdr:cNvSpPr txBox="1"/>
      </xdr:nvSpPr>
      <xdr:spPr>
        <a:xfrm>
          <a:off x="10528300" y="518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98049</xdr:rowOff>
    </xdr:from>
    <xdr:to>
      <xdr:col>55</xdr:col>
      <xdr:colOff>88900</xdr:colOff>
      <xdr:row>31</xdr:row>
      <xdr:rowOff>98049</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10388600" y="5412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77875</xdr:rowOff>
    </xdr:from>
    <xdr:to>
      <xdr:col>55</xdr:col>
      <xdr:colOff>0</xdr:colOff>
      <xdr:row>38</xdr:row>
      <xdr:rowOff>46157</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flipV="1">
          <a:off x="9639300" y="5907175"/>
          <a:ext cx="838200" cy="65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15879</xdr:rowOff>
    </xdr:from>
    <xdr:ext cx="599010" cy="259045"/>
    <xdr:sp macro="" textlink="">
      <xdr:nvSpPr>
        <xdr:cNvPr id="289" name="補助費等平均値テキスト">
          <a:extLst>
            <a:ext uri="{FF2B5EF4-FFF2-40B4-BE49-F238E27FC236}">
              <a16:creationId xmlns="" xmlns:a16="http://schemas.microsoft.com/office/drawing/2014/main" id="{00000000-0008-0000-0600-000021010000}"/>
            </a:ext>
          </a:extLst>
        </xdr:cNvPr>
        <xdr:cNvSpPr txBox="1"/>
      </xdr:nvSpPr>
      <xdr:spPr>
        <a:xfrm>
          <a:off x="10528300" y="56737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164452</xdr:rowOff>
    </xdr:from>
    <xdr:to>
      <xdr:col>55</xdr:col>
      <xdr:colOff>50800</xdr:colOff>
      <xdr:row>34</xdr:row>
      <xdr:rowOff>94602</xdr:rowOff>
    </xdr:to>
    <xdr:sp macro="" textlink="">
      <xdr:nvSpPr>
        <xdr:cNvPr id="290" name="フローチャート: 判断 289">
          <a:extLst>
            <a:ext uri="{FF2B5EF4-FFF2-40B4-BE49-F238E27FC236}">
              <a16:creationId xmlns="" xmlns:a16="http://schemas.microsoft.com/office/drawing/2014/main" id="{00000000-0008-0000-0600-000022010000}"/>
            </a:ext>
          </a:extLst>
        </xdr:cNvPr>
        <xdr:cNvSpPr/>
      </xdr:nvSpPr>
      <xdr:spPr>
        <a:xfrm>
          <a:off x="10426700" y="582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145158</xdr:rowOff>
    </xdr:from>
    <xdr:to>
      <xdr:col>50</xdr:col>
      <xdr:colOff>114300</xdr:colOff>
      <xdr:row>38</xdr:row>
      <xdr:rowOff>46157</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8750300" y="6317358"/>
          <a:ext cx="889000" cy="24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152108</xdr:rowOff>
    </xdr:from>
    <xdr:to>
      <xdr:col>50</xdr:col>
      <xdr:colOff>165100</xdr:colOff>
      <xdr:row>38</xdr:row>
      <xdr:rowOff>82258</xdr:rowOff>
    </xdr:to>
    <xdr:sp macro="" textlink="">
      <xdr:nvSpPr>
        <xdr:cNvPr id="292" name="フローチャート: 判断 291">
          <a:extLst>
            <a:ext uri="{FF2B5EF4-FFF2-40B4-BE49-F238E27FC236}">
              <a16:creationId xmlns="" xmlns:a16="http://schemas.microsoft.com/office/drawing/2014/main" id="{00000000-0008-0000-0600-000024010000}"/>
            </a:ext>
          </a:extLst>
        </xdr:cNvPr>
        <xdr:cNvSpPr/>
      </xdr:nvSpPr>
      <xdr:spPr>
        <a:xfrm>
          <a:off x="9588500" y="649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98785</xdr:rowOff>
    </xdr:from>
    <xdr:ext cx="534377" cy="259045"/>
    <xdr:sp macro="" textlink="">
      <xdr:nvSpPr>
        <xdr:cNvPr id="293" name="テキスト ボックス 292">
          <a:extLst>
            <a:ext uri="{FF2B5EF4-FFF2-40B4-BE49-F238E27FC236}">
              <a16:creationId xmlns="" xmlns:a16="http://schemas.microsoft.com/office/drawing/2014/main" id="{00000000-0008-0000-0600-000025010000}"/>
            </a:ext>
          </a:extLst>
        </xdr:cNvPr>
        <xdr:cNvSpPr txBox="1"/>
      </xdr:nvSpPr>
      <xdr:spPr>
        <a:xfrm>
          <a:off x="9372111" y="627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123395</xdr:rowOff>
    </xdr:from>
    <xdr:to>
      <xdr:col>45</xdr:col>
      <xdr:colOff>177800</xdr:colOff>
      <xdr:row>36</xdr:row>
      <xdr:rowOff>145158</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a:off x="7861300" y="6295595"/>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138221</xdr:rowOff>
    </xdr:from>
    <xdr:to>
      <xdr:col>46</xdr:col>
      <xdr:colOff>38100</xdr:colOff>
      <xdr:row>38</xdr:row>
      <xdr:rowOff>68371</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8699500" y="648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59497</xdr:rowOff>
    </xdr:from>
    <xdr:ext cx="599010" cy="259045"/>
    <xdr:sp macro="" textlink="">
      <xdr:nvSpPr>
        <xdr:cNvPr id="296" name="テキスト ボックス 295">
          <a:extLst>
            <a:ext uri="{FF2B5EF4-FFF2-40B4-BE49-F238E27FC236}">
              <a16:creationId xmlns="" xmlns:a16="http://schemas.microsoft.com/office/drawing/2014/main" id="{00000000-0008-0000-0600-000028010000}"/>
            </a:ext>
          </a:extLst>
        </xdr:cNvPr>
        <xdr:cNvSpPr txBox="1"/>
      </xdr:nvSpPr>
      <xdr:spPr>
        <a:xfrm>
          <a:off x="8450795" y="657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123395</xdr:rowOff>
    </xdr:from>
    <xdr:to>
      <xdr:col>41</xdr:col>
      <xdr:colOff>50800</xdr:colOff>
      <xdr:row>37</xdr:row>
      <xdr:rowOff>64416</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flipV="1">
          <a:off x="6972300" y="6295595"/>
          <a:ext cx="8890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157011</xdr:rowOff>
    </xdr:from>
    <xdr:to>
      <xdr:col>41</xdr:col>
      <xdr:colOff>101600</xdr:colOff>
      <xdr:row>38</xdr:row>
      <xdr:rowOff>87161</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7810500" y="65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78288</xdr:rowOff>
    </xdr:from>
    <xdr:ext cx="534377"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7594111" y="6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3478</xdr:rowOff>
    </xdr:from>
    <xdr:to>
      <xdr:col>36</xdr:col>
      <xdr:colOff>165100</xdr:colOff>
      <xdr:row>38</xdr:row>
      <xdr:rowOff>105078</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6921500" y="651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96205</xdr:rowOff>
    </xdr:from>
    <xdr:ext cx="534377"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6705111" y="661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27075</xdr:rowOff>
    </xdr:from>
    <xdr:to>
      <xdr:col>55</xdr:col>
      <xdr:colOff>50800</xdr:colOff>
      <xdr:row>34</xdr:row>
      <xdr:rowOff>128675</xdr:rowOff>
    </xdr:to>
    <xdr:sp macro="" textlink="">
      <xdr:nvSpPr>
        <xdr:cNvPr id="307" name="楕円 306">
          <a:extLst>
            <a:ext uri="{FF2B5EF4-FFF2-40B4-BE49-F238E27FC236}">
              <a16:creationId xmlns="" xmlns:a16="http://schemas.microsoft.com/office/drawing/2014/main" id="{00000000-0008-0000-0600-000033010000}"/>
            </a:ext>
          </a:extLst>
        </xdr:cNvPr>
        <xdr:cNvSpPr/>
      </xdr:nvSpPr>
      <xdr:spPr>
        <a:xfrm>
          <a:off x="10426700" y="58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5502</xdr:rowOff>
    </xdr:from>
    <xdr:ext cx="599010" cy="259045"/>
    <xdr:sp macro="" textlink="">
      <xdr:nvSpPr>
        <xdr:cNvPr id="308" name="補助費等該当値テキスト">
          <a:extLst>
            <a:ext uri="{FF2B5EF4-FFF2-40B4-BE49-F238E27FC236}">
              <a16:creationId xmlns="" xmlns:a16="http://schemas.microsoft.com/office/drawing/2014/main" id="{00000000-0008-0000-0600-000034010000}"/>
            </a:ext>
          </a:extLst>
        </xdr:cNvPr>
        <xdr:cNvSpPr txBox="1"/>
      </xdr:nvSpPr>
      <xdr:spPr>
        <a:xfrm>
          <a:off x="10528300" y="58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166807</xdr:rowOff>
    </xdr:from>
    <xdr:to>
      <xdr:col>50</xdr:col>
      <xdr:colOff>165100</xdr:colOff>
      <xdr:row>38</xdr:row>
      <xdr:rowOff>96957</xdr:rowOff>
    </xdr:to>
    <xdr:sp macro="" textlink="">
      <xdr:nvSpPr>
        <xdr:cNvPr id="309" name="楕円 308">
          <a:extLst>
            <a:ext uri="{FF2B5EF4-FFF2-40B4-BE49-F238E27FC236}">
              <a16:creationId xmlns="" xmlns:a16="http://schemas.microsoft.com/office/drawing/2014/main" id="{00000000-0008-0000-0600-000035010000}"/>
            </a:ext>
          </a:extLst>
        </xdr:cNvPr>
        <xdr:cNvSpPr/>
      </xdr:nvSpPr>
      <xdr:spPr>
        <a:xfrm>
          <a:off x="9588500" y="65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88084</xdr:rowOff>
    </xdr:from>
    <xdr:ext cx="534377"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9372111" y="660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94358</xdr:rowOff>
    </xdr:from>
    <xdr:to>
      <xdr:col>46</xdr:col>
      <xdr:colOff>38100</xdr:colOff>
      <xdr:row>37</xdr:row>
      <xdr:rowOff>24508</xdr:rowOff>
    </xdr:to>
    <xdr:sp macro="" textlink="">
      <xdr:nvSpPr>
        <xdr:cNvPr id="311" name="楕円 310">
          <a:extLst>
            <a:ext uri="{FF2B5EF4-FFF2-40B4-BE49-F238E27FC236}">
              <a16:creationId xmlns="" xmlns:a16="http://schemas.microsoft.com/office/drawing/2014/main" id="{00000000-0008-0000-0600-000037010000}"/>
            </a:ext>
          </a:extLst>
        </xdr:cNvPr>
        <xdr:cNvSpPr/>
      </xdr:nvSpPr>
      <xdr:spPr>
        <a:xfrm>
          <a:off x="8699500" y="626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41035</xdr:rowOff>
    </xdr:from>
    <xdr:ext cx="59901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8450795" y="604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72595</xdr:rowOff>
    </xdr:from>
    <xdr:to>
      <xdr:col>41</xdr:col>
      <xdr:colOff>101600</xdr:colOff>
      <xdr:row>37</xdr:row>
      <xdr:rowOff>2745</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7810500" y="62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19272</xdr:rowOff>
    </xdr:from>
    <xdr:ext cx="59901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7561795" y="602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13616</xdr:rowOff>
    </xdr:from>
    <xdr:to>
      <xdr:col>36</xdr:col>
      <xdr:colOff>165100</xdr:colOff>
      <xdr:row>37</xdr:row>
      <xdr:rowOff>115216</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6921500" y="635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131743</xdr:rowOff>
    </xdr:from>
    <xdr:ext cx="599010"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6672795" y="613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59804</xdr:rowOff>
    </xdr:from>
    <xdr:to>
      <xdr:col>54</xdr:col>
      <xdr:colOff>189865</xdr:colOff>
      <xdr:row>58</xdr:row>
      <xdr:rowOff>95660</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flipV="1">
          <a:off x="10475595" y="8803754"/>
          <a:ext cx="1270" cy="1236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99487</xdr:rowOff>
    </xdr:from>
    <xdr:ext cx="534377" cy="259045"/>
    <xdr:sp macro="" textlink="">
      <xdr:nvSpPr>
        <xdr:cNvPr id="341" name="普通建設事業費最小値テキスト">
          <a:extLst>
            <a:ext uri="{FF2B5EF4-FFF2-40B4-BE49-F238E27FC236}">
              <a16:creationId xmlns="" xmlns:a16="http://schemas.microsoft.com/office/drawing/2014/main" id="{00000000-0008-0000-0600-000055010000}"/>
            </a:ext>
          </a:extLst>
        </xdr:cNvPr>
        <xdr:cNvSpPr txBox="1"/>
      </xdr:nvSpPr>
      <xdr:spPr>
        <a:xfrm>
          <a:off x="10528300" y="1004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95660</xdr:rowOff>
    </xdr:from>
    <xdr:to>
      <xdr:col>55</xdr:col>
      <xdr:colOff>88900</xdr:colOff>
      <xdr:row>58</xdr:row>
      <xdr:rowOff>95660</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10388600" y="1003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6481</xdr:rowOff>
    </xdr:from>
    <xdr:ext cx="599010" cy="259045"/>
    <xdr:sp macro="" textlink="">
      <xdr:nvSpPr>
        <xdr:cNvPr id="343" name="普通建設事業費最大値テキスト">
          <a:extLst>
            <a:ext uri="{FF2B5EF4-FFF2-40B4-BE49-F238E27FC236}">
              <a16:creationId xmlns="" xmlns:a16="http://schemas.microsoft.com/office/drawing/2014/main" id="{00000000-0008-0000-0600-000057010000}"/>
            </a:ext>
          </a:extLst>
        </xdr:cNvPr>
        <xdr:cNvSpPr txBox="1"/>
      </xdr:nvSpPr>
      <xdr:spPr>
        <a:xfrm>
          <a:off x="10528300" y="85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59804</xdr:rowOff>
    </xdr:from>
    <xdr:to>
      <xdr:col>55</xdr:col>
      <xdr:colOff>88900</xdr:colOff>
      <xdr:row>51</xdr:row>
      <xdr:rowOff>59804</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10388600" y="880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105932</xdr:rowOff>
    </xdr:from>
    <xdr:to>
      <xdr:col>55</xdr:col>
      <xdr:colOff>0</xdr:colOff>
      <xdr:row>56</xdr:row>
      <xdr:rowOff>140176</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9639300" y="9707132"/>
          <a:ext cx="8382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53034</xdr:rowOff>
    </xdr:from>
    <xdr:ext cx="599010" cy="259045"/>
    <xdr:sp macro="" textlink="">
      <xdr:nvSpPr>
        <xdr:cNvPr id="346" name="普通建設事業費平均値テキスト">
          <a:extLst>
            <a:ext uri="{FF2B5EF4-FFF2-40B4-BE49-F238E27FC236}">
              <a16:creationId xmlns="" xmlns:a16="http://schemas.microsoft.com/office/drawing/2014/main" id="{00000000-0008-0000-0600-00005A010000}"/>
            </a:ext>
          </a:extLst>
        </xdr:cNvPr>
        <xdr:cNvSpPr txBox="1"/>
      </xdr:nvSpPr>
      <xdr:spPr>
        <a:xfrm>
          <a:off x="10528300" y="9482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30157</xdr:rowOff>
    </xdr:from>
    <xdr:to>
      <xdr:col>55</xdr:col>
      <xdr:colOff>50800</xdr:colOff>
      <xdr:row>56</xdr:row>
      <xdr:rowOff>131757</xdr:rowOff>
    </xdr:to>
    <xdr:sp macro="" textlink="">
      <xdr:nvSpPr>
        <xdr:cNvPr id="347" name="フローチャート: 判断 346">
          <a:extLst>
            <a:ext uri="{FF2B5EF4-FFF2-40B4-BE49-F238E27FC236}">
              <a16:creationId xmlns="" xmlns:a16="http://schemas.microsoft.com/office/drawing/2014/main" id="{00000000-0008-0000-0600-00005B010000}"/>
            </a:ext>
          </a:extLst>
        </xdr:cNvPr>
        <xdr:cNvSpPr/>
      </xdr:nvSpPr>
      <xdr:spPr>
        <a:xfrm>
          <a:off x="10426700" y="96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162933</xdr:rowOff>
    </xdr:from>
    <xdr:to>
      <xdr:col>50</xdr:col>
      <xdr:colOff>114300</xdr:colOff>
      <xdr:row>56</xdr:row>
      <xdr:rowOff>105932</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8750300" y="9421233"/>
          <a:ext cx="889000" cy="28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76148</xdr:rowOff>
    </xdr:from>
    <xdr:to>
      <xdr:col>50</xdr:col>
      <xdr:colOff>165100</xdr:colOff>
      <xdr:row>57</xdr:row>
      <xdr:rowOff>6298</xdr:rowOff>
    </xdr:to>
    <xdr:sp macro="" textlink="">
      <xdr:nvSpPr>
        <xdr:cNvPr id="349" name="フローチャート: 判断 348">
          <a:extLst>
            <a:ext uri="{FF2B5EF4-FFF2-40B4-BE49-F238E27FC236}">
              <a16:creationId xmlns="" xmlns:a16="http://schemas.microsoft.com/office/drawing/2014/main" id="{00000000-0008-0000-0600-00005D010000}"/>
            </a:ext>
          </a:extLst>
        </xdr:cNvPr>
        <xdr:cNvSpPr/>
      </xdr:nvSpPr>
      <xdr:spPr>
        <a:xfrm>
          <a:off x="9588500" y="96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168875</xdr:rowOff>
    </xdr:from>
    <xdr:ext cx="599010" cy="259045"/>
    <xdr:sp macro="" textlink="">
      <xdr:nvSpPr>
        <xdr:cNvPr id="350" name="テキスト ボックス 349">
          <a:extLst>
            <a:ext uri="{FF2B5EF4-FFF2-40B4-BE49-F238E27FC236}">
              <a16:creationId xmlns="" xmlns:a16="http://schemas.microsoft.com/office/drawing/2014/main" id="{00000000-0008-0000-0600-00005E010000}"/>
            </a:ext>
          </a:extLst>
        </xdr:cNvPr>
        <xdr:cNvSpPr txBox="1"/>
      </xdr:nvSpPr>
      <xdr:spPr>
        <a:xfrm>
          <a:off x="9339795" y="977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162933</xdr:rowOff>
    </xdr:from>
    <xdr:to>
      <xdr:col>45</xdr:col>
      <xdr:colOff>177800</xdr:colOff>
      <xdr:row>56</xdr:row>
      <xdr:rowOff>75078</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flipV="1">
          <a:off x="7861300" y="9421233"/>
          <a:ext cx="889000" cy="25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132688</xdr:rowOff>
    </xdr:from>
    <xdr:to>
      <xdr:col>46</xdr:col>
      <xdr:colOff>38100</xdr:colOff>
      <xdr:row>57</xdr:row>
      <xdr:rowOff>62838</xdr:rowOff>
    </xdr:to>
    <xdr:sp macro="" textlink="">
      <xdr:nvSpPr>
        <xdr:cNvPr id="352" name="フローチャート: 判断 351">
          <a:extLst>
            <a:ext uri="{FF2B5EF4-FFF2-40B4-BE49-F238E27FC236}">
              <a16:creationId xmlns="" xmlns:a16="http://schemas.microsoft.com/office/drawing/2014/main" id="{00000000-0008-0000-0600-000060010000}"/>
            </a:ext>
          </a:extLst>
        </xdr:cNvPr>
        <xdr:cNvSpPr/>
      </xdr:nvSpPr>
      <xdr:spPr>
        <a:xfrm>
          <a:off x="86995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53965</xdr:rowOff>
    </xdr:from>
    <xdr:ext cx="534377"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8483111" y="982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164888</xdr:rowOff>
    </xdr:from>
    <xdr:to>
      <xdr:col>41</xdr:col>
      <xdr:colOff>50800</xdr:colOff>
      <xdr:row>56</xdr:row>
      <xdr:rowOff>75078</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a:off x="6972300" y="9594638"/>
          <a:ext cx="889000" cy="8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104121</xdr:rowOff>
    </xdr:from>
    <xdr:to>
      <xdr:col>41</xdr:col>
      <xdr:colOff>101600</xdr:colOff>
      <xdr:row>57</xdr:row>
      <xdr:rowOff>34271</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7810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25398</xdr:rowOff>
    </xdr:from>
    <xdr:ext cx="59901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7561795" y="979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138194</xdr:rowOff>
    </xdr:from>
    <xdr:to>
      <xdr:col>36</xdr:col>
      <xdr:colOff>165100</xdr:colOff>
      <xdr:row>57</xdr:row>
      <xdr:rowOff>68344</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6921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59471</xdr:rowOff>
    </xdr:from>
    <xdr:ext cx="534377"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6705111" y="98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89376</xdr:rowOff>
    </xdr:from>
    <xdr:to>
      <xdr:col>55</xdr:col>
      <xdr:colOff>50800</xdr:colOff>
      <xdr:row>57</xdr:row>
      <xdr:rowOff>19526</xdr:rowOff>
    </xdr:to>
    <xdr:sp macro="" textlink="">
      <xdr:nvSpPr>
        <xdr:cNvPr id="364" name="楕円 363">
          <a:extLst>
            <a:ext uri="{FF2B5EF4-FFF2-40B4-BE49-F238E27FC236}">
              <a16:creationId xmlns="" xmlns:a16="http://schemas.microsoft.com/office/drawing/2014/main" id="{00000000-0008-0000-0600-00006C010000}"/>
            </a:ext>
          </a:extLst>
        </xdr:cNvPr>
        <xdr:cNvSpPr/>
      </xdr:nvSpPr>
      <xdr:spPr>
        <a:xfrm>
          <a:off x="10426700" y="969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67803</xdr:rowOff>
    </xdr:from>
    <xdr:ext cx="599010" cy="259045"/>
    <xdr:sp macro="" textlink="">
      <xdr:nvSpPr>
        <xdr:cNvPr id="365" name="普通建設事業費該当値テキスト">
          <a:extLst>
            <a:ext uri="{FF2B5EF4-FFF2-40B4-BE49-F238E27FC236}">
              <a16:creationId xmlns="" xmlns:a16="http://schemas.microsoft.com/office/drawing/2014/main" id="{00000000-0008-0000-0600-00006D010000}"/>
            </a:ext>
          </a:extLst>
        </xdr:cNvPr>
        <xdr:cNvSpPr txBox="1"/>
      </xdr:nvSpPr>
      <xdr:spPr>
        <a:xfrm>
          <a:off x="10528300" y="966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55132</xdr:rowOff>
    </xdr:from>
    <xdr:to>
      <xdr:col>50</xdr:col>
      <xdr:colOff>165100</xdr:colOff>
      <xdr:row>56</xdr:row>
      <xdr:rowOff>156732</xdr:rowOff>
    </xdr:to>
    <xdr:sp macro="" textlink="">
      <xdr:nvSpPr>
        <xdr:cNvPr id="366" name="楕円 365">
          <a:extLst>
            <a:ext uri="{FF2B5EF4-FFF2-40B4-BE49-F238E27FC236}">
              <a16:creationId xmlns="" xmlns:a16="http://schemas.microsoft.com/office/drawing/2014/main" id="{00000000-0008-0000-0600-00006E010000}"/>
            </a:ext>
          </a:extLst>
        </xdr:cNvPr>
        <xdr:cNvSpPr/>
      </xdr:nvSpPr>
      <xdr:spPr>
        <a:xfrm>
          <a:off x="9588500" y="965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1809</xdr:rowOff>
    </xdr:from>
    <xdr:ext cx="59901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9339795" y="943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112133</xdr:rowOff>
    </xdr:from>
    <xdr:to>
      <xdr:col>46</xdr:col>
      <xdr:colOff>38100</xdr:colOff>
      <xdr:row>55</xdr:row>
      <xdr:rowOff>42283</xdr:rowOff>
    </xdr:to>
    <xdr:sp macro="" textlink="">
      <xdr:nvSpPr>
        <xdr:cNvPr id="368" name="楕円 367">
          <a:extLst>
            <a:ext uri="{FF2B5EF4-FFF2-40B4-BE49-F238E27FC236}">
              <a16:creationId xmlns="" xmlns:a16="http://schemas.microsoft.com/office/drawing/2014/main" id="{00000000-0008-0000-0600-000070010000}"/>
            </a:ext>
          </a:extLst>
        </xdr:cNvPr>
        <xdr:cNvSpPr/>
      </xdr:nvSpPr>
      <xdr:spPr>
        <a:xfrm>
          <a:off x="8699500" y="93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58810</xdr:rowOff>
    </xdr:from>
    <xdr:ext cx="59901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8450795" y="914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24278</xdr:rowOff>
    </xdr:from>
    <xdr:to>
      <xdr:col>41</xdr:col>
      <xdr:colOff>101600</xdr:colOff>
      <xdr:row>56</xdr:row>
      <xdr:rowOff>125878</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7810500" y="962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142405</xdr:rowOff>
    </xdr:from>
    <xdr:ext cx="59901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7561795" y="940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114088</xdr:rowOff>
    </xdr:from>
    <xdr:to>
      <xdr:col>36</xdr:col>
      <xdr:colOff>165100</xdr:colOff>
      <xdr:row>56</xdr:row>
      <xdr:rowOff>44238</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6921500" y="954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60765</xdr:rowOff>
    </xdr:from>
    <xdr:ext cx="599010"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6672795" y="931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10106</xdr:rowOff>
    </xdr:from>
    <xdr:to>
      <xdr:col>54</xdr:col>
      <xdr:colOff>189865</xdr:colOff>
      <xdr:row>79</xdr:row>
      <xdr:rowOff>44450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flipV="1">
          <a:off x="10475595" y="12183056"/>
          <a:ext cx="1270" cy="140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128233</xdr:rowOff>
    </xdr:from>
    <xdr:ext cx="599010" cy="259045"/>
    <xdr:sp macro="" textlink="">
      <xdr:nvSpPr>
        <xdr:cNvPr id="400" name="普通建設事業費 （ うち新規整備　）最大値テキスト">
          <a:extLst>
            <a:ext uri="{FF2B5EF4-FFF2-40B4-BE49-F238E27FC236}">
              <a16:creationId xmlns="" xmlns:a16="http://schemas.microsoft.com/office/drawing/2014/main" id="{00000000-0008-0000-0600-000090010000}"/>
            </a:ext>
          </a:extLst>
        </xdr:cNvPr>
        <xdr:cNvSpPr txBox="1"/>
      </xdr:nvSpPr>
      <xdr:spPr>
        <a:xfrm>
          <a:off x="10528300" y="1195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10106</xdr:rowOff>
    </xdr:from>
    <xdr:to>
      <xdr:col>55</xdr:col>
      <xdr:colOff>88900</xdr:colOff>
      <xdr:row>71</xdr:row>
      <xdr:rowOff>10106</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10388600" y="1218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36495</xdr:rowOff>
    </xdr:from>
    <xdr:to>
      <xdr:col>55</xdr:col>
      <xdr:colOff>0</xdr:colOff>
      <xdr:row>79</xdr:row>
      <xdr:rowOff>44450</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flipV="1">
          <a:off x="9639300" y="13581045"/>
          <a:ext cx="8382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129677</xdr:rowOff>
    </xdr:from>
    <xdr:ext cx="534377" cy="259045"/>
    <xdr:sp macro="" textlink="">
      <xdr:nvSpPr>
        <xdr:cNvPr id="403" name="普通建設事業費 （ うち新規整備　）平均値テキスト">
          <a:extLst>
            <a:ext uri="{FF2B5EF4-FFF2-40B4-BE49-F238E27FC236}">
              <a16:creationId xmlns="" xmlns:a16="http://schemas.microsoft.com/office/drawing/2014/main" id="{00000000-0008-0000-0600-000093010000}"/>
            </a:ext>
          </a:extLst>
        </xdr:cNvPr>
        <xdr:cNvSpPr txBox="1"/>
      </xdr:nvSpPr>
      <xdr:spPr>
        <a:xfrm>
          <a:off x="10528300" y="13159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106800</xdr:rowOff>
    </xdr:from>
    <xdr:to>
      <xdr:col>55</xdr:col>
      <xdr:colOff>50800</xdr:colOff>
      <xdr:row>78</xdr:row>
      <xdr:rowOff>36950</xdr:rowOff>
    </xdr:to>
    <xdr:sp macro="" textlink="">
      <xdr:nvSpPr>
        <xdr:cNvPr id="404" name="フローチャート: 判断 403">
          <a:extLst>
            <a:ext uri="{FF2B5EF4-FFF2-40B4-BE49-F238E27FC236}">
              <a16:creationId xmlns="" xmlns:a16="http://schemas.microsoft.com/office/drawing/2014/main" id="{00000000-0008-0000-0600-000094010000}"/>
            </a:ext>
          </a:extLst>
        </xdr:cNvPr>
        <xdr:cNvSpPr/>
      </xdr:nvSpPr>
      <xdr:spPr>
        <a:xfrm>
          <a:off x="10426700" y="133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31305</xdr:rowOff>
    </xdr:from>
    <xdr:to>
      <xdr:col>50</xdr:col>
      <xdr:colOff>114300</xdr:colOff>
      <xdr:row>79</xdr:row>
      <xdr:rowOff>44450</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8750300" y="13575855"/>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111623</xdr:rowOff>
    </xdr:from>
    <xdr:to>
      <xdr:col>50</xdr:col>
      <xdr:colOff>165100</xdr:colOff>
      <xdr:row>78</xdr:row>
      <xdr:rowOff>41773</xdr:rowOff>
    </xdr:to>
    <xdr:sp macro="" textlink="">
      <xdr:nvSpPr>
        <xdr:cNvPr id="406" name="フローチャート: 判断 405">
          <a:extLst>
            <a:ext uri="{FF2B5EF4-FFF2-40B4-BE49-F238E27FC236}">
              <a16:creationId xmlns="" xmlns:a16="http://schemas.microsoft.com/office/drawing/2014/main" id="{00000000-0008-0000-0600-000096010000}"/>
            </a:ext>
          </a:extLst>
        </xdr:cNvPr>
        <xdr:cNvSpPr/>
      </xdr:nvSpPr>
      <xdr:spPr>
        <a:xfrm>
          <a:off x="9588500" y="1331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58300</xdr:rowOff>
    </xdr:from>
    <xdr:ext cx="534377" cy="259045"/>
    <xdr:sp macro="" textlink="">
      <xdr:nvSpPr>
        <xdr:cNvPr id="407" name="テキスト ボックス 406">
          <a:extLst>
            <a:ext uri="{FF2B5EF4-FFF2-40B4-BE49-F238E27FC236}">
              <a16:creationId xmlns="" xmlns:a16="http://schemas.microsoft.com/office/drawing/2014/main" id="{00000000-0008-0000-0600-000097010000}"/>
            </a:ext>
          </a:extLst>
        </xdr:cNvPr>
        <xdr:cNvSpPr txBox="1"/>
      </xdr:nvSpPr>
      <xdr:spPr>
        <a:xfrm>
          <a:off x="9372111" y="1308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31305</xdr:rowOff>
    </xdr:from>
    <xdr:to>
      <xdr:col>45</xdr:col>
      <xdr:colOff>177800</xdr:colOff>
      <xdr:row>79</xdr:row>
      <xdr:rowOff>44450</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flipV="1">
          <a:off x="7861300" y="13575855"/>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24434</xdr:rowOff>
    </xdr:from>
    <xdr:to>
      <xdr:col>46</xdr:col>
      <xdr:colOff>38100</xdr:colOff>
      <xdr:row>78</xdr:row>
      <xdr:rowOff>126034</xdr:rowOff>
    </xdr:to>
    <xdr:sp macro="" textlink="">
      <xdr:nvSpPr>
        <xdr:cNvPr id="409" name="フローチャート: 判断 408">
          <a:extLst>
            <a:ext uri="{FF2B5EF4-FFF2-40B4-BE49-F238E27FC236}">
              <a16:creationId xmlns="" xmlns:a16="http://schemas.microsoft.com/office/drawing/2014/main" id="{00000000-0008-0000-0600-000099010000}"/>
            </a:ext>
          </a:extLst>
        </xdr:cNvPr>
        <xdr:cNvSpPr/>
      </xdr:nvSpPr>
      <xdr:spPr>
        <a:xfrm>
          <a:off x="8699500" y="1339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142561</xdr:rowOff>
    </xdr:from>
    <xdr:ext cx="534377"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8483111" y="1317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123912</xdr:rowOff>
    </xdr:from>
    <xdr:to>
      <xdr:col>41</xdr:col>
      <xdr:colOff>50800</xdr:colOff>
      <xdr:row>79</xdr:row>
      <xdr:rowOff>44450</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6972300" y="13325562"/>
          <a:ext cx="889000" cy="26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32260</xdr:rowOff>
    </xdr:from>
    <xdr:to>
      <xdr:col>41</xdr:col>
      <xdr:colOff>101600</xdr:colOff>
      <xdr:row>78</xdr:row>
      <xdr:rowOff>133860</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7810500" y="1340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150387</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7594111" y="1318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131930</xdr:rowOff>
    </xdr:from>
    <xdr:to>
      <xdr:col>36</xdr:col>
      <xdr:colOff>165100</xdr:colOff>
      <xdr:row>78</xdr:row>
      <xdr:rowOff>62080</xdr:rowOff>
    </xdr:to>
    <xdr:sp macro="" textlink="">
      <xdr:nvSpPr>
        <xdr:cNvPr id="414" name="フローチャート: 判断 413">
          <a:extLst>
            <a:ext uri="{FF2B5EF4-FFF2-40B4-BE49-F238E27FC236}">
              <a16:creationId xmlns="" xmlns:a16="http://schemas.microsoft.com/office/drawing/2014/main" id="{00000000-0008-0000-0600-00009E010000}"/>
            </a:ext>
          </a:extLst>
        </xdr:cNvPr>
        <xdr:cNvSpPr/>
      </xdr:nvSpPr>
      <xdr:spPr>
        <a:xfrm>
          <a:off x="6921500" y="133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53207</xdr:rowOff>
    </xdr:from>
    <xdr:ext cx="534377"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6705111" y="134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157145</xdr:rowOff>
    </xdr:from>
    <xdr:to>
      <xdr:col>55</xdr:col>
      <xdr:colOff>50800</xdr:colOff>
      <xdr:row>79</xdr:row>
      <xdr:rowOff>87295</xdr:rowOff>
    </xdr:to>
    <xdr:sp macro="" textlink="">
      <xdr:nvSpPr>
        <xdr:cNvPr id="421" name="楕円 420">
          <a:extLst>
            <a:ext uri="{FF2B5EF4-FFF2-40B4-BE49-F238E27FC236}">
              <a16:creationId xmlns="" xmlns:a16="http://schemas.microsoft.com/office/drawing/2014/main" id="{00000000-0008-0000-0600-0000A5010000}"/>
            </a:ext>
          </a:extLst>
        </xdr:cNvPr>
        <xdr:cNvSpPr/>
      </xdr:nvSpPr>
      <xdr:spPr>
        <a:xfrm>
          <a:off x="10426700" y="1353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72072</xdr:rowOff>
    </xdr:from>
    <xdr:ext cx="469744" cy="259045"/>
    <xdr:sp macro="" textlink="">
      <xdr:nvSpPr>
        <xdr:cNvPr id="422" name="普通建設事業費 （ うち新規整備　）該当値テキスト">
          <a:extLst>
            <a:ext uri="{FF2B5EF4-FFF2-40B4-BE49-F238E27FC236}">
              <a16:creationId xmlns="" xmlns:a16="http://schemas.microsoft.com/office/drawing/2014/main" id="{00000000-0008-0000-0600-0000A6010000}"/>
            </a:ext>
          </a:extLst>
        </xdr:cNvPr>
        <xdr:cNvSpPr txBox="1"/>
      </xdr:nvSpPr>
      <xdr:spPr>
        <a:xfrm>
          <a:off x="10528300" y="1344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3" name="楕円 422">
          <a:extLst>
            <a:ext uri="{FF2B5EF4-FFF2-40B4-BE49-F238E27FC236}">
              <a16:creationId xmlns="" xmlns:a16="http://schemas.microsoft.com/office/drawing/2014/main" id="{00000000-0008-0000-0600-0000A7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151955</xdr:rowOff>
    </xdr:from>
    <xdr:to>
      <xdr:col>46</xdr:col>
      <xdr:colOff>38100</xdr:colOff>
      <xdr:row>79</xdr:row>
      <xdr:rowOff>82105</xdr:rowOff>
    </xdr:to>
    <xdr:sp macro="" textlink="">
      <xdr:nvSpPr>
        <xdr:cNvPr id="425" name="楕円 424">
          <a:extLst>
            <a:ext uri="{FF2B5EF4-FFF2-40B4-BE49-F238E27FC236}">
              <a16:creationId xmlns="" xmlns:a16="http://schemas.microsoft.com/office/drawing/2014/main" id="{00000000-0008-0000-0600-0000A9010000}"/>
            </a:ext>
          </a:extLst>
        </xdr:cNvPr>
        <xdr:cNvSpPr/>
      </xdr:nvSpPr>
      <xdr:spPr>
        <a:xfrm>
          <a:off x="8699500" y="1352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73232</xdr:rowOff>
    </xdr:from>
    <xdr:ext cx="469744"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8515428" y="1361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73112</xdr:rowOff>
    </xdr:from>
    <xdr:to>
      <xdr:col>36</xdr:col>
      <xdr:colOff>165100</xdr:colOff>
      <xdr:row>78</xdr:row>
      <xdr:rowOff>3262</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6921500" y="1327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19789</xdr:rowOff>
    </xdr:from>
    <xdr:ext cx="534377"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6705111" y="1304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113726</xdr:rowOff>
    </xdr:from>
    <xdr:to>
      <xdr:col>54</xdr:col>
      <xdr:colOff>189865</xdr:colOff>
      <xdr:row>99</xdr:row>
      <xdr:rowOff>165543</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flipV="1">
          <a:off x="10475595" y="15715676"/>
          <a:ext cx="1270" cy="142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169370</xdr:rowOff>
    </xdr:from>
    <xdr:ext cx="534377" cy="259045"/>
    <xdr:sp macro="" textlink="">
      <xdr:nvSpPr>
        <xdr:cNvPr id="458" name="普通建設事業費 （ うち更新整備　）最小値テキスト">
          <a:extLst>
            <a:ext uri="{FF2B5EF4-FFF2-40B4-BE49-F238E27FC236}">
              <a16:creationId xmlns="" xmlns:a16="http://schemas.microsoft.com/office/drawing/2014/main" id="{00000000-0008-0000-0600-0000CA010000}"/>
            </a:ext>
          </a:extLst>
        </xdr:cNvPr>
        <xdr:cNvSpPr txBox="1"/>
      </xdr:nvSpPr>
      <xdr:spPr>
        <a:xfrm>
          <a:off x="10528300" y="171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165543</xdr:rowOff>
    </xdr:from>
    <xdr:to>
      <xdr:col>55</xdr:col>
      <xdr:colOff>88900</xdr:colOff>
      <xdr:row>99</xdr:row>
      <xdr:rowOff>165543</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10388600" y="171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60403</xdr:rowOff>
    </xdr:from>
    <xdr:ext cx="599010" cy="259045"/>
    <xdr:sp macro="" textlink="">
      <xdr:nvSpPr>
        <xdr:cNvPr id="460" name="普通建設事業費 （ うち更新整備　）最大値テキスト">
          <a:extLst>
            <a:ext uri="{FF2B5EF4-FFF2-40B4-BE49-F238E27FC236}">
              <a16:creationId xmlns="" xmlns:a16="http://schemas.microsoft.com/office/drawing/2014/main" id="{00000000-0008-0000-0600-0000CC010000}"/>
            </a:ext>
          </a:extLst>
        </xdr:cNvPr>
        <xdr:cNvSpPr txBox="1"/>
      </xdr:nvSpPr>
      <xdr:spPr>
        <a:xfrm>
          <a:off x="10528300" y="1549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113726</xdr:rowOff>
    </xdr:from>
    <xdr:to>
      <xdr:col>55</xdr:col>
      <xdr:colOff>88900</xdr:colOff>
      <xdr:row>91</xdr:row>
      <xdr:rowOff>113726</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a:off x="10388600" y="157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81962</xdr:rowOff>
    </xdr:from>
    <xdr:to>
      <xdr:col>55</xdr:col>
      <xdr:colOff>0</xdr:colOff>
      <xdr:row>95</xdr:row>
      <xdr:rowOff>114641</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9639300" y="16369712"/>
          <a:ext cx="838200" cy="3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154348</xdr:rowOff>
    </xdr:from>
    <xdr:ext cx="534377" cy="259045"/>
    <xdr:sp macro="" textlink="">
      <xdr:nvSpPr>
        <xdr:cNvPr id="463" name="普通建設事業費 （ うち更新整備　）平均値テキスト">
          <a:extLst>
            <a:ext uri="{FF2B5EF4-FFF2-40B4-BE49-F238E27FC236}">
              <a16:creationId xmlns="" xmlns:a16="http://schemas.microsoft.com/office/drawing/2014/main" id="{00000000-0008-0000-0600-0000CF010000}"/>
            </a:ext>
          </a:extLst>
        </xdr:cNvPr>
        <xdr:cNvSpPr txBox="1"/>
      </xdr:nvSpPr>
      <xdr:spPr>
        <a:xfrm>
          <a:off x="10528300" y="1661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4471</xdr:rowOff>
    </xdr:from>
    <xdr:to>
      <xdr:col>55</xdr:col>
      <xdr:colOff>50800</xdr:colOff>
      <xdr:row>97</xdr:row>
      <xdr:rowOff>106071</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10426700" y="1663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169320</xdr:rowOff>
    </xdr:from>
    <xdr:to>
      <xdr:col>50</xdr:col>
      <xdr:colOff>114300</xdr:colOff>
      <xdr:row>95</xdr:row>
      <xdr:rowOff>81962</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a:off x="8750300" y="15599820"/>
          <a:ext cx="889000" cy="76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116224</xdr:rowOff>
    </xdr:from>
    <xdr:to>
      <xdr:col>50</xdr:col>
      <xdr:colOff>165100</xdr:colOff>
      <xdr:row>98</xdr:row>
      <xdr:rowOff>46374</xdr:rowOff>
    </xdr:to>
    <xdr:sp macro="" textlink="">
      <xdr:nvSpPr>
        <xdr:cNvPr id="466" name="フローチャート: 判断 465">
          <a:extLst>
            <a:ext uri="{FF2B5EF4-FFF2-40B4-BE49-F238E27FC236}">
              <a16:creationId xmlns="" xmlns:a16="http://schemas.microsoft.com/office/drawing/2014/main" id="{00000000-0008-0000-0600-0000D2010000}"/>
            </a:ext>
          </a:extLst>
        </xdr:cNvPr>
        <xdr:cNvSpPr/>
      </xdr:nvSpPr>
      <xdr:spPr>
        <a:xfrm>
          <a:off x="9588500" y="1674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37501</xdr:rowOff>
    </xdr:from>
    <xdr:ext cx="534377"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9372111" y="1683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169320</xdr:rowOff>
    </xdr:from>
    <xdr:to>
      <xdr:col>45</xdr:col>
      <xdr:colOff>177800</xdr:colOff>
      <xdr:row>94</xdr:row>
      <xdr:rowOff>67354</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flipV="1">
          <a:off x="7861300" y="15599820"/>
          <a:ext cx="889000" cy="58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113328</xdr:rowOff>
    </xdr:from>
    <xdr:to>
      <xdr:col>46</xdr:col>
      <xdr:colOff>38100</xdr:colOff>
      <xdr:row>98</xdr:row>
      <xdr:rowOff>43478</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8699500" y="1674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34605</xdr:rowOff>
    </xdr:from>
    <xdr:ext cx="534377"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8483111" y="1683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67354</xdr:rowOff>
    </xdr:from>
    <xdr:to>
      <xdr:col>41</xdr:col>
      <xdr:colOff>50800</xdr:colOff>
      <xdr:row>96</xdr:row>
      <xdr:rowOff>30212</xdr:rowOff>
    </xdr:to>
    <xdr:cxnSp macro="">
      <xdr:nvCxnSpPr>
        <xdr:cNvPr id="471" name="直線コネクタ 470">
          <a:extLst>
            <a:ext uri="{FF2B5EF4-FFF2-40B4-BE49-F238E27FC236}">
              <a16:creationId xmlns="" xmlns:a16="http://schemas.microsoft.com/office/drawing/2014/main" id="{00000000-0008-0000-0600-0000D7010000}"/>
            </a:ext>
          </a:extLst>
        </xdr:cNvPr>
        <xdr:cNvCxnSpPr/>
      </xdr:nvCxnSpPr>
      <xdr:spPr>
        <a:xfrm flipV="1">
          <a:off x="6972300" y="16183654"/>
          <a:ext cx="889000" cy="30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98588</xdr:rowOff>
    </xdr:from>
    <xdr:to>
      <xdr:col>41</xdr:col>
      <xdr:colOff>101600</xdr:colOff>
      <xdr:row>98</xdr:row>
      <xdr:rowOff>28738</xdr:rowOff>
    </xdr:to>
    <xdr:sp macro="" textlink="">
      <xdr:nvSpPr>
        <xdr:cNvPr id="472" name="フローチャート: 判断 471">
          <a:extLst>
            <a:ext uri="{FF2B5EF4-FFF2-40B4-BE49-F238E27FC236}">
              <a16:creationId xmlns="" xmlns:a16="http://schemas.microsoft.com/office/drawing/2014/main" id="{00000000-0008-0000-0600-0000D8010000}"/>
            </a:ext>
          </a:extLst>
        </xdr:cNvPr>
        <xdr:cNvSpPr/>
      </xdr:nvSpPr>
      <xdr:spPr>
        <a:xfrm>
          <a:off x="7810500" y="1672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19865</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7594111" y="1682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166286</xdr:rowOff>
    </xdr:from>
    <xdr:to>
      <xdr:col>36</xdr:col>
      <xdr:colOff>165100</xdr:colOff>
      <xdr:row>98</xdr:row>
      <xdr:rowOff>96436</xdr:rowOff>
    </xdr:to>
    <xdr:sp macro="" textlink="">
      <xdr:nvSpPr>
        <xdr:cNvPr id="474" name="フローチャート: 判断 473">
          <a:extLst>
            <a:ext uri="{FF2B5EF4-FFF2-40B4-BE49-F238E27FC236}">
              <a16:creationId xmlns="" xmlns:a16="http://schemas.microsoft.com/office/drawing/2014/main" id="{00000000-0008-0000-0600-0000DA010000}"/>
            </a:ext>
          </a:extLst>
        </xdr:cNvPr>
        <xdr:cNvSpPr/>
      </xdr:nvSpPr>
      <xdr:spPr>
        <a:xfrm>
          <a:off x="6921500" y="1679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87563</xdr:rowOff>
    </xdr:from>
    <xdr:ext cx="534377"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6705111" y="1688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63841</xdr:rowOff>
    </xdr:from>
    <xdr:to>
      <xdr:col>55</xdr:col>
      <xdr:colOff>50800</xdr:colOff>
      <xdr:row>95</xdr:row>
      <xdr:rowOff>165441</xdr:rowOff>
    </xdr:to>
    <xdr:sp macro="" textlink="">
      <xdr:nvSpPr>
        <xdr:cNvPr id="481" name="楕円 480">
          <a:extLst>
            <a:ext uri="{FF2B5EF4-FFF2-40B4-BE49-F238E27FC236}">
              <a16:creationId xmlns="" xmlns:a16="http://schemas.microsoft.com/office/drawing/2014/main" id="{00000000-0008-0000-0600-0000E1010000}"/>
            </a:ext>
          </a:extLst>
        </xdr:cNvPr>
        <xdr:cNvSpPr/>
      </xdr:nvSpPr>
      <xdr:spPr>
        <a:xfrm>
          <a:off x="10426700" y="1635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86718</xdr:rowOff>
    </xdr:from>
    <xdr:ext cx="534377" cy="259045"/>
    <xdr:sp macro="" textlink="">
      <xdr:nvSpPr>
        <xdr:cNvPr id="482" name="普通建設事業費 （ うち更新整備　）該当値テキスト">
          <a:extLst>
            <a:ext uri="{FF2B5EF4-FFF2-40B4-BE49-F238E27FC236}">
              <a16:creationId xmlns="" xmlns:a16="http://schemas.microsoft.com/office/drawing/2014/main" id="{00000000-0008-0000-0600-0000E2010000}"/>
            </a:ext>
          </a:extLst>
        </xdr:cNvPr>
        <xdr:cNvSpPr txBox="1"/>
      </xdr:nvSpPr>
      <xdr:spPr>
        <a:xfrm>
          <a:off x="10528300" y="162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31162</xdr:rowOff>
    </xdr:from>
    <xdr:to>
      <xdr:col>50</xdr:col>
      <xdr:colOff>165100</xdr:colOff>
      <xdr:row>95</xdr:row>
      <xdr:rowOff>132762</xdr:rowOff>
    </xdr:to>
    <xdr:sp macro="" textlink="">
      <xdr:nvSpPr>
        <xdr:cNvPr id="483" name="楕円 482">
          <a:extLst>
            <a:ext uri="{FF2B5EF4-FFF2-40B4-BE49-F238E27FC236}">
              <a16:creationId xmlns="" xmlns:a16="http://schemas.microsoft.com/office/drawing/2014/main" id="{00000000-0008-0000-0600-0000E3010000}"/>
            </a:ext>
          </a:extLst>
        </xdr:cNvPr>
        <xdr:cNvSpPr/>
      </xdr:nvSpPr>
      <xdr:spPr>
        <a:xfrm>
          <a:off x="9588500" y="1631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149289</xdr:rowOff>
    </xdr:from>
    <xdr:ext cx="534377"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9372111" y="1609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118520</xdr:rowOff>
    </xdr:from>
    <xdr:to>
      <xdr:col>46</xdr:col>
      <xdr:colOff>38100</xdr:colOff>
      <xdr:row>91</xdr:row>
      <xdr:rowOff>48670</xdr:rowOff>
    </xdr:to>
    <xdr:sp macro="" textlink="">
      <xdr:nvSpPr>
        <xdr:cNvPr id="485" name="楕円 484">
          <a:extLst>
            <a:ext uri="{FF2B5EF4-FFF2-40B4-BE49-F238E27FC236}">
              <a16:creationId xmlns="" xmlns:a16="http://schemas.microsoft.com/office/drawing/2014/main" id="{00000000-0008-0000-0600-0000E5010000}"/>
            </a:ext>
          </a:extLst>
        </xdr:cNvPr>
        <xdr:cNvSpPr/>
      </xdr:nvSpPr>
      <xdr:spPr>
        <a:xfrm>
          <a:off x="8699500" y="155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65197</xdr:rowOff>
    </xdr:from>
    <xdr:ext cx="599010"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8450795" y="1532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16554</xdr:rowOff>
    </xdr:from>
    <xdr:to>
      <xdr:col>41</xdr:col>
      <xdr:colOff>101600</xdr:colOff>
      <xdr:row>94</xdr:row>
      <xdr:rowOff>118154</xdr:rowOff>
    </xdr:to>
    <xdr:sp macro="" textlink="">
      <xdr:nvSpPr>
        <xdr:cNvPr id="487" name="楕円 486">
          <a:extLst>
            <a:ext uri="{FF2B5EF4-FFF2-40B4-BE49-F238E27FC236}">
              <a16:creationId xmlns="" xmlns:a16="http://schemas.microsoft.com/office/drawing/2014/main" id="{00000000-0008-0000-0600-0000E7010000}"/>
            </a:ext>
          </a:extLst>
        </xdr:cNvPr>
        <xdr:cNvSpPr/>
      </xdr:nvSpPr>
      <xdr:spPr>
        <a:xfrm>
          <a:off x="7810500" y="161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134681</xdr:rowOff>
    </xdr:from>
    <xdr:ext cx="599010"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7561795" y="15908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150862</xdr:rowOff>
    </xdr:from>
    <xdr:to>
      <xdr:col>36</xdr:col>
      <xdr:colOff>165100</xdr:colOff>
      <xdr:row>96</xdr:row>
      <xdr:rowOff>81012</xdr:rowOff>
    </xdr:to>
    <xdr:sp macro="" textlink="">
      <xdr:nvSpPr>
        <xdr:cNvPr id="489" name="楕円 488">
          <a:extLst>
            <a:ext uri="{FF2B5EF4-FFF2-40B4-BE49-F238E27FC236}">
              <a16:creationId xmlns="" xmlns:a16="http://schemas.microsoft.com/office/drawing/2014/main" id="{00000000-0008-0000-0600-0000E9010000}"/>
            </a:ext>
          </a:extLst>
        </xdr:cNvPr>
        <xdr:cNvSpPr/>
      </xdr:nvSpPr>
      <xdr:spPr>
        <a:xfrm>
          <a:off x="6921500" y="164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97539</xdr:rowOff>
    </xdr:from>
    <xdr:ext cx="534377" cy="259045"/>
    <xdr:sp macro="" textlink="">
      <xdr:nvSpPr>
        <xdr:cNvPr id="490" name="テキスト ボックス 489">
          <a:extLst>
            <a:ext uri="{FF2B5EF4-FFF2-40B4-BE49-F238E27FC236}">
              <a16:creationId xmlns="" xmlns:a16="http://schemas.microsoft.com/office/drawing/2014/main" id="{00000000-0008-0000-0600-0000EA010000}"/>
            </a:ext>
          </a:extLst>
        </xdr:cNvPr>
        <xdr:cNvSpPr txBox="1"/>
      </xdr:nvSpPr>
      <xdr:spPr>
        <a:xfrm>
          <a:off x="6705111" y="1621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163749</xdr:rowOff>
    </xdr:from>
    <xdr:to>
      <xdr:col>85</xdr:col>
      <xdr:colOff>126364</xdr:colOff>
      <xdr:row>38</xdr:row>
      <xdr:rowOff>139700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flipV="1">
          <a:off x="16317595" y="5307249"/>
          <a:ext cx="1269" cy="134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a:extLst>
            <a:ext uri="{FF2B5EF4-FFF2-40B4-BE49-F238E27FC236}">
              <a16:creationId xmlns="" xmlns:a16="http://schemas.microsoft.com/office/drawing/2014/main" id="{00000000-0008-0000-0600-000001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110426</xdr:rowOff>
    </xdr:from>
    <xdr:ext cx="534377" cy="259045"/>
    <xdr:sp macro="" textlink="">
      <xdr:nvSpPr>
        <xdr:cNvPr id="515" name="災害復旧事業費最大値テキスト">
          <a:extLst>
            <a:ext uri="{FF2B5EF4-FFF2-40B4-BE49-F238E27FC236}">
              <a16:creationId xmlns="" xmlns:a16="http://schemas.microsoft.com/office/drawing/2014/main" id="{00000000-0008-0000-0600-000003020000}"/>
            </a:ext>
          </a:extLst>
        </xdr:cNvPr>
        <xdr:cNvSpPr txBox="1"/>
      </xdr:nvSpPr>
      <xdr:spPr>
        <a:xfrm>
          <a:off x="16370300" y="50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163749</xdr:rowOff>
    </xdr:from>
    <xdr:to>
      <xdr:col>86</xdr:col>
      <xdr:colOff>25400</xdr:colOff>
      <xdr:row>30</xdr:row>
      <xdr:rowOff>163749</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6230600" y="530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139517</xdr:rowOff>
    </xdr:from>
    <xdr:to>
      <xdr:col>85</xdr:col>
      <xdr:colOff>127000</xdr:colOff>
      <xdr:row>38</xdr:row>
      <xdr:rowOff>139563</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flipV="1">
          <a:off x="15481300" y="6654617"/>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121424</xdr:rowOff>
    </xdr:from>
    <xdr:ext cx="469744" cy="259045"/>
    <xdr:sp macro="" textlink="">
      <xdr:nvSpPr>
        <xdr:cNvPr id="518" name="災害復旧事業費平均値テキスト">
          <a:extLst>
            <a:ext uri="{FF2B5EF4-FFF2-40B4-BE49-F238E27FC236}">
              <a16:creationId xmlns="" xmlns:a16="http://schemas.microsoft.com/office/drawing/2014/main" id="{00000000-0008-0000-0600-000006020000}"/>
            </a:ext>
          </a:extLst>
        </xdr:cNvPr>
        <xdr:cNvSpPr txBox="1"/>
      </xdr:nvSpPr>
      <xdr:spPr>
        <a:xfrm>
          <a:off x="16370300" y="6122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98547</xdr:rowOff>
    </xdr:from>
    <xdr:to>
      <xdr:col>85</xdr:col>
      <xdr:colOff>177800</xdr:colOff>
      <xdr:row>37</xdr:row>
      <xdr:rowOff>28697</xdr:rowOff>
    </xdr:to>
    <xdr:sp macro="" textlink="">
      <xdr:nvSpPr>
        <xdr:cNvPr id="519" name="フローチャート: 判断 518">
          <a:extLst>
            <a:ext uri="{FF2B5EF4-FFF2-40B4-BE49-F238E27FC236}">
              <a16:creationId xmlns="" xmlns:a16="http://schemas.microsoft.com/office/drawing/2014/main" id="{00000000-0008-0000-0600-000007020000}"/>
            </a:ext>
          </a:extLst>
        </xdr:cNvPr>
        <xdr:cNvSpPr/>
      </xdr:nvSpPr>
      <xdr:spPr>
        <a:xfrm>
          <a:off x="16268700" y="62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139563</xdr:rowOff>
    </xdr:from>
    <xdr:to>
      <xdr:col>81</xdr:col>
      <xdr:colOff>50800</xdr:colOff>
      <xdr:row>38</xdr:row>
      <xdr:rowOff>139609</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flipV="1">
          <a:off x="14592300" y="665466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6558</xdr:rowOff>
    </xdr:from>
    <xdr:to>
      <xdr:col>81</xdr:col>
      <xdr:colOff>101600</xdr:colOff>
      <xdr:row>35</xdr:row>
      <xdr:rowOff>108158</xdr:rowOff>
    </xdr:to>
    <xdr:sp macro="" textlink="">
      <xdr:nvSpPr>
        <xdr:cNvPr id="521" name="フローチャート: 判断 520">
          <a:extLst>
            <a:ext uri="{FF2B5EF4-FFF2-40B4-BE49-F238E27FC236}">
              <a16:creationId xmlns="" xmlns:a16="http://schemas.microsoft.com/office/drawing/2014/main" id="{00000000-0008-0000-0600-000009020000}"/>
            </a:ext>
          </a:extLst>
        </xdr:cNvPr>
        <xdr:cNvSpPr/>
      </xdr:nvSpPr>
      <xdr:spPr>
        <a:xfrm>
          <a:off x="15430500" y="600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124685</xdr:rowOff>
    </xdr:from>
    <xdr:ext cx="534377"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5214111" y="578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133711</xdr:rowOff>
    </xdr:from>
    <xdr:to>
      <xdr:col>76</xdr:col>
      <xdr:colOff>114300</xdr:colOff>
      <xdr:row>38</xdr:row>
      <xdr:rowOff>139609</xdr:rowOff>
    </xdr:to>
    <xdr:cxnSp macro="">
      <xdr:nvCxnSpPr>
        <xdr:cNvPr id="523" name="直線コネクタ 522">
          <a:extLst>
            <a:ext uri="{FF2B5EF4-FFF2-40B4-BE49-F238E27FC236}">
              <a16:creationId xmlns="" xmlns:a16="http://schemas.microsoft.com/office/drawing/2014/main" id="{00000000-0008-0000-0600-00000B020000}"/>
            </a:ext>
          </a:extLst>
        </xdr:cNvPr>
        <xdr:cNvCxnSpPr/>
      </xdr:nvCxnSpPr>
      <xdr:spPr>
        <a:xfrm>
          <a:off x="13703300" y="6477361"/>
          <a:ext cx="889000" cy="17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155606</xdr:rowOff>
    </xdr:from>
    <xdr:to>
      <xdr:col>76</xdr:col>
      <xdr:colOff>165100</xdr:colOff>
      <xdr:row>35</xdr:row>
      <xdr:rowOff>85756</xdr:rowOff>
    </xdr:to>
    <xdr:sp macro="" textlink="">
      <xdr:nvSpPr>
        <xdr:cNvPr id="524" name="フローチャート: 判断 523">
          <a:extLst>
            <a:ext uri="{FF2B5EF4-FFF2-40B4-BE49-F238E27FC236}">
              <a16:creationId xmlns="" xmlns:a16="http://schemas.microsoft.com/office/drawing/2014/main" id="{00000000-0008-0000-0600-00000C020000}"/>
            </a:ext>
          </a:extLst>
        </xdr:cNvPr>
        <xdr:cNvSpPr/>
      </xdr:nvSpPr>
      <xdr:spPr>
        <a:xfrm>
          <a:off x="14541500" y="598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102283</xdr:rowOff>
    </xdr:from>
    <xdr:ext cx="534377"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4325111" y="576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133711</xdr:rowOff>
    </xdr:from>
    <xdr:to>
      <xdr:col>71</xdr:col>
      <xdr:colOff>177800</xdr:colOff>
      <xdr:row>37</xdr:row>
      <xdr:rowOff>156022</xdr:rowOff>
    </xdr:to>
    <xdr:cxnSp macro="">
      <xdr:nvCxnSpPr>
        <xdr:cNvPr id="526" name="直線コネクタ 525">
          <a:extLst>
            <a:ext uri="{FF2B5EF4-FFF2-40B4-BE49-F238E27FC236}">
              <a16:creationId xmlns="" xmlns:a16="http://schemas.microsoft.com/office/drawing/2014/main" id="{00000000-0008-0000-0600-00000E020000}"/>
            </a:ext>
          </a:extLst>
        </xdr:cNvPr>
        <xdr:cNvCxnSpPr/>
      </xdr:nvCxnSpPr>
      <xdr:spPr>
        <a:xfrm flipV="1">
          <a:off x="12814300" y="6477361"/>
          <a:ext cx="8890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84145</xdr:rowOff>
    </xdr:from>
    <xdr:to>
      <xdr:col>72</xdr:col>
      <xdr:colOff>38100</xdr:colOff>
      <xdr:row>37</xdr:row>
      <xdr:rowOff>14295</xdr:rowOff>
    </xdr:to>
    <xdr:sp macro="" textlink="">
      <xdr:nvSpPr>
        <xdr:cNvPr id="527" name="フローチャート: 判断 526">
          <a:extLst>
            <a:ext uri="{FF2B5EF4-FFF2-40B4-BE49-F238E27FC236}">
              <a16:creationId xmlns="" xmlns:a16="http://schemas.microsoft.com/office/drawing/2014/main" id="{00000000-0008-0000-0600-00000F020000}"/>
            </a:ext>
          </a:extLst>
        </xdr:cNvPr>
        <xdr:cNvSpPr/>
      </xdr:nvSpPr>
      <xdr:spPr>
        <a:xfrm>
          <a:off x="13652500" y="62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30822</xdr:rowOff>
    </xdr:from>
    <xdr:ext cx="469744"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3468428" y="60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54016</xdr:rowOff>
    </xdr:from>
    <xdr:to>
      <xdr:col>67</xdr:col>
      <xdr:colOff>101600</xdr:colOff>
      <xdr:row>37</xdr:row>
      <xdr:rowOff>155616</xdr:rowOff>
    </xdr:to>
    <xdr:sp macro="" textlink="">
      <xdr:nvSpPr>
        <xdr:cNvPr id="529" name="フローチャート: 判断 528">
          <a:extLst>
            <a:ext uri="{FF2B5EF4-FFF2-40B4-BE49-F238E27FC236}">
              <a16:creationId xmlns="" xmlns:a16="http://schemas.microsoft.com/office/drawing/2014/main" id="{00000000-0008-0000-0600-000011020000}"/>
            </a:ext>
          </a:extLst>
        </xdr:cNvPr>
        <xdr:cNvSpPr/>
      </xdr:nvSpPr>
      <xdr:spPr>
        <a:xfrm>
          <a:off x="12763500" y="63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693</xdr:rowOff>
    </xdr:from>
    <xdr:ext cx="469744"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2579428" y="61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88717</xdr:rowOff>
    </xdr:from>
    <xdr:to>
      <xdr:col>85</xdr:col>
      <xdr:colOff>177800</xdr:colOff>
      <xdr:row>39</xdr:row>
      <xdr:rowOff>18867</xdr:rowOff>
    </xdr:to>
    <xdr:sp macro="" textlink="">
      <xdr:nvSpPr>
        <xdr:cNvPr id="536" name="楕円 535">
          <a:extLst>
            <a:ext uri="{FF2B5EF4-FFF2-40B4-BE49-F238E27FC236}">
              <a16:creationId xmlns="" xmlns:a16="http://schemas.microsoft.com/office/drawing/2014/main" id="{00000000-0008-0000-0600-000018020000}"/>
            </a:ext>
          </a:extLst>
        </xdr:cNvPr>
        <xdr:cNvSpPr/>
      </xdr:nvSpPr>
      <xdr:spPr>
        <a:xfrm>
          <a:off x="162687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3644</xdr:rowOff>
    </xdr:from>
    <xdr:ext cx="249299" cy="259045"/>
    <xdr:sp macro="" textlink="">
      <xdr:nvSpPr>
        <xdr:cNvPr id="537" name="災害復旧事業費該当値テキスト">
          <a:extLst>
            <a:ext uri="{FF2B5EF4-FFF2-40B4-BE49-F238E27FC236}">
              <a16:creationId xmlns="" xmlns:a16="http://schemas.microsoft.com/office/drawing/2014/main" id="{00000000-0008-0000-0600-000019020000}"/>
            </a:ext>
          </a:extLst>
        </xdr:cNvPr>
        <xdr:cNvSpPr txBox="1"/>
      </xdr:nvSpPr>
      <xdr:spPr>
        <a:xfrm>
          <a:off x="16370300" y="651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88763</xdr:rowOff>
    </xdr:from>
    <xdr:to>
      <xdr:col>81</xdr:col>
      <xdr:colOff>101600</xdr:colOff>
      <xdr:row>39</xdr:row>
      <xdr:rowOff>18913</xdr:rowOff>
    </xdr:to>
    <xdr:sp macro="" textlink="">
      <xdr:nvSpPr>
        <xdr:cNvPr id="538" name="楕円 537">
          <a:extLst>
            <a:ext uri="{FF2B5EF4-FFF2-40B4-BE49-F238E27FC236}">
              <a16:creationId xmlns="" xmlns:a16="http://schemas.microsoft.com/office/drawing/2014/main" id="{00000000-0008-0000-0600-00001A020000}"/>
            </a:ext>
          </a:extLst>
        </xdr:cNvPr>
        <xdr:cNvSpPr/>
      </xdr:nvSpPr>
      <xdr:spPr>
        <a:xfrm>
          <a:off x="15430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10040</xdr:rowOff>
    </xdr:from>
    <xdr:ext cx="249299"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5356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88809</xdr:rowOff>
    </xdr:from>
    <xdr:to>
      <xdr:col>76</xdr:col>
      <xdr:colOff>165100</xdr:colOff>
      <xdr:row>39</xdr:row>
      <xdr:rowOff>18959</xdr:rowOff>
    </xdr:to>
    <xdr:sp macro="" textlink="">
      <xdr:nvSpPr>
        <xdr:cNvPr id="540" name="楕円 539">
          <a:extLst>
            <a:ext uri="{FF2B5EF4-FFF2-40B4-BE49-F238E27FC236}">
              <a16:creationId xmlns="" xmlns:a16="http://schemas.microsoft.com/office/drawing/2014/main" id="{00000000-0008-0000-0600-00001C020000}"/>
            </a:ext>
          </a:extLst>
        </xdr:cNvPr>
        <xdr:cNvSpPr/>
      </xdr:nvSpPr>
      <xdr:spPr>
        <a:xfrm>
          <a:off x="14541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10086</xdr:rowOff>
    </xdr:from>
    <xdr:ext cx="249299"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4467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82911</xdr:rowOff>
    </xdr:from>
    <xdr:to>
      <xdr:col>72</xdr:col>
      <xdr:colOff>38100</xdr:colOff>
      <xdr:row>38</xdr:row>
      <xdr:rowOff>13061</xdr:rowOff>
    </xdr:to>
    <xdr:sp macro="" textlink="">
      <xdr:nvSpPr>
        <xdr:cNvPr id="542" name="楕円 541">
          <a:extLst>
            <a:ext uri="{FF2B5EF4-FFF2-40B4-BE49-F238E27FC236}">
              <a16:creationId xmlns="" xmlns:a16="http://schemas.microsoft.com/office/drawing/2014/main" id="{00000000-0008-0000-0600-00001E020000}"/>
            </a:ext>
          </a:extLst>
        </xdr:cNvPr>
        <xdr:cNvSpPr/>
      </xdr:nvSpPr>
      <xdr:spPr>
        <a:xfrm>
          <a:off x="13652500" y="642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4187</xdr:rowOff>
    </xdr:from>
    <xdr:ext cx="469744"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3468428" y="651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105222</xdr:rowOff>
    </xdr:from>
    <xdr:to>
      <xdr:col>67</xdr:col>
      <xdr:colOff>101600</xdr:colOff>
      <xdr:row>38</xdr:row>
      <xdr:rowOff>35371</xdr:rowOff>
    </xdr:to>
    <xdr:sp macro="" textlink="">
      <xdr:nvSpPr>
        <xdr:cNvPr id="544" name="楕円 543">
          <a:extLst>
            <a:ext uri="{FF2B5EF4-FFF2-40B4-BE49-F238E27FC236}">
              <a16:creationId xmlns="" xmlns:a16="http://schemas.microsoft.com/office/drawing/2014/main" id="{00000000-0008-0000-0600-000020020000}"/>
            </a:ext>
          </a:extLst>
        </xdr:cNvPr>
        <xdr:cNvSpPr/>
      </xdr:nvSpPr>
      <xdr:spPr>
        <a:xfrm>
          <a:off x="12763500" y="64488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26499</xdr:rowOff>
    </xdr:from>
    <xdr:ext cx="469744" cy="259045"/>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2579428" y="654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114358</xdr:rowOff>
    </xdr:from>
    <xdr:to>
      <xdr:col>85</xdr:col>
      <xdr:colOff>126364</xdr:colOff>
      <xdr:row>80</xdr:row>
      <xdr:rowOff>6246</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flipV="1">
          <a:off x="16317595" y="12115858"/>
          <a:ext cx="1269" cy="160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10073</xdr:rowOff>
    </xdr:from>
    <xdr:ext cx="534377" cy="259045"/>
    <xdr:sp macro="" textlink="">
      <xdr:nvSpPr>
        <xdr:cNvPr id="622" name="公債費最小値テキスト">
          <a:extLst>
            <a:ext uri="{FF2B5EF4-FFF2-40B4-BE49-F238E27FC236}">
              <a16:creationId xmlns="" xmlns:a16="http://schemas.microsoft.com/office/drawing/2014/main" id="{00000000-0008-0000-0600-00006E020000}"/>
            </a:ext>
          </a:extLst>
        </xdr:cNvPr>
        <xdr:cNvSpPr txBox="1"/>
      </xdr:nvSpPr>
      <xdr:spPr>
        <a:xfrm>
          <a:off x="16370300" y="137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6246</xdr:rowOff>
    </xdr:from>
    <xdr:to>
      <xdr:col>86</xdr:col>
      <xdr:colOff>25400</xdr:colOff>
      <xdr:row>80</xdr:row>
      <xdr:rowOff>6246</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a:off x="16230600" y="13722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61035</xdr:rowOff>
    </xdr:from>
    <xdr:ext cx="599010" cy="259045"/>
    <xdr:sp macro="" textlink="">
      <xdr:nvSpPr>
        <xdr:cNvPr id="624" name="公債費最大値テキスト">
          <a:extLst>
            <a:ext uri="{FF2B5EF4-FFF2-40B4-BE49-F238E27FC236}">
              <a16:creationId xmlns="" xmlns:a16="http://schemas.microsoft.com/office/drawing/2014/main" id="{00000000-0008-0000-0600-000070020000}"/>
            </a:ext>
          </a:extLst>
        </xdr:cNvPr>
        <xdr:cNvSpPr txBox="1"/>
      </xdr:nvSpPr>
      <xdr:spPr>
        <a:xfrm>
          <a:off x="16370300" y="118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114358</xdr:rowOff>
    </xdr:from>
    <xdr:to>
      <xdr:col>86</xdr:col>
      <xdr:colOff>25400</xdr:colOff>
      <xdr:row>70</xdr:row>
      <xdr:rowOff>114358</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a:off x="16230600" y="1211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166740</xdr:rowOff>
    </xdr:from>
    <xdr:to>
      <xdr:col>85</xdr:col>
      <xdr:colOff>127000</xdr:colOff>
      <xdr:row>76</xdr:row>
      <xdr:rowOff>22396</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flipV="1">
          <a:off x="15481300" y="13025490"/>
          <a:ext cx="8382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97813</xdr:rowOff>
    </xdr:from>
    <xdr:ext cx="534377" cy="259045"/>
    <xdr:sp macro="" textlink="">
      <xdr:nvSpPr>
        <xdr:cNvPr id="627" name="公債費平均値テキスト">
          <a:extLst>
            <a:ext uri="{FF2B5EF4-FFF2-40B4-BE49-F238E27FC236}">
              <a16:creationId xmlns="" xmlns:a16="http://schemas.microsoft.com/office/drawing/2014/main" id="{00000000-0008-0000-0600-000073020000}"/>
            </a:ext>
          </a:extLst>
        </xdr:cNvPr>
        <xdr:cNvSpPr txBox="1"/>
      </xdr:nvSpPr>
      <xdr:spPr>
        <a:xfrm>
          <a:off x="16370300" y="1295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119386</xdr:rowOff>
    </xdr:from>
    <xdr:to>
      <xdr:col>85</xdr:col>
      <xdr:colOff>177800</xdr:colOff>
      <xdr:row>76</xdr:row>
      <xdr:rowOff>49535</xdr:rowOff>
    </xdr:to>
    <xdr:sp macro="" textlink="">
      <xdr:nvSpPr>
        <xdr:cNvPr id="628" name="フローチャート: 判断 627">
          <a:extLst>
            <a:ext uri="{FF2B5EF4-FFF2-40B4-BE49-F238E27FC236}">
              <a16:creationId xmlns="" xmlns:a16="http://schemas.microsoft.com/office/drawing/2014/main" id="{00000000-0008-0000-0600-000074020000}"/>
            </a:ext>
          </a:extLst>
        </xdr:cNvPr>
        <xdr:cNvSpPr/>
      </xdr:nvSpPr>
      <xdr:spPr>
        <a:xfrm>
          <a:off x="16268700" y="12978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22396</xdr:rowOff>
    </xdr:from>
    <xdr:to>
      <xdr:col>81</xdr:col>
      <xdr:colOff>50800</xdr:colOff>
      <xdr:row>76</xdr:row>
      <xdr:rowOff>34626</xdr:rowOff>
    </xdr:to>
    <xdr:cxnSp macro="">
      <xdr:nvCxnSpPr>
        <xdr:cNvPr id="629" name="直線コネクタ 628">
          <a:extLst>
            <a:ext uri="{FF2B5EF4-FFF2-40B4-BE49-F238E27FC236}">
              <a16:creationId xmlns="" xmlns:a16="http://schemas.microsoft.com/office/drawing/2014/main" id="{00000000-0008-0000-0600-000075020000}"/>
            </a:ext>
          </a:extLst>
        </xdr:cNvPr>
        <xdr:cNvCxnSpPr/>
      </xdr:nvCxnSpPr>
      <xdr:spPr>
        <a:xfrm flipV="1">
          <a:off x="14592300" y="13052596"/>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165954</xdr:rowOff>
    </xdr:from>
    <xdr:to>
      <xdr:col>81</xdr:col>
      <xdr:colOff>101600</xdr:colOff>
      <xdr:row>76</xdr:row>
      <xdr:rowOff>96104</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5430500" y="1302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87231</xdr:rowOff>
    </xdr:from>
    <xdr:ext cx="534377"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5214111" y="1311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34626</xdr:rowOff>
    </xdr:from>
    <xdr:to>
      <xdr:col>76</xdr:col>
      <xdr:colOff>114300</xdr:colOff>
      <xdr:row>76</xdr:row>
      <xdr:rowOff>41320</xdr:rowOff>
    </xdr:to>
    <xdr:cxnSp macro="">
      <xdr:nvCxnSpPr>
        <xdr:cNvPr id="632" name="直線コネクタ 631">
          <a:extLst>
            <a:ext uri="{FF2B5EF4-FFF2-40B4-BE49-F238E27FC236}">
              <a16:creationId xmlns="" xmlns:a16="http://schemas.microsoft.com/office/drawing/2014/main" id="{00000000-0008-0000-0600-000078020000}"/>
            </a:ext>
          </a:extLst>
        </xdr:cNvPr>
        <xdr:cNvCxnSpPr/>
      </xdr:nvCxnSpPr>
      <xdr:spPr>
        <a:xfrm flipV="1">
          <a:off x="13703300" y="13064826"/>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26084</xdr:rowOff>
    </xdr:from>
    <xdr:to>
      <xdr:col>76</xdr:col>
      <xdr:colOff>165100</xdr:colOff>
      <xdr:row>76</xdr:row>
      <xdr:rowOff>127684</xdr:rowOff>
    </xdr:to>
    <xdr:sp macro="" textlink="">
      <xdr:nvSpPr>
        <xdr:cNvPr id="633" name="フローチャート: 判断 632">
          <a:extLst>
            <a:ext uri="{FF2B5EF4-FFF2-40B4-BE49-F238E27FC236}">
              <a16:creationId xmlns="" xmlns:a16="http://schemas.microsoft.com/office/drawing/2014/main" id="{00000000-0008-0000-0600-000079020000}"/>
            </a:ext>
          </a:extLst>
        </xdr:cNvPr>
        <xdr:cNvSpPr/>
      </xdr:nvSpPr>
      <xdr:spPr>
        <a:xfrm>
          <a:off x="14541500" y="130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118811</xdr:rowOff>
    </xdr:from>
    <xdr:ext cx="534377"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4325111" y="1314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118685</xdr:rowOff>
    </xdr:from>
    <xdr:to>
      <xdr:col>71</xdr:col>
      <xdr:colOff>177800</xdr:colOff>
      <xdr:row>76</xdr:row>
      <xdr:rowOff>41320</xdr:rowOff>
    </xdr:to>
    <xdr:cxnSp macro="">
      <xdr:nvCxnSpPr>
        <xdr:cNvPr id="635" name="直線コネクタ 634">
          <a:extLst>
            <a:ext uri="{FF2B5EF4-FFF2-40B4-BE49-F238E27FC236}">
              <a16:creationId xmlns="" xmlns:a16="http://schemas.microsoft.com/office/drawing/2014/main" id="{00000000-0008-0000-0600-00007B020000}"/>
            </a:ext>
          </a:extLst>
        </xdr:cNvPr>
        <xdr:cNvCxnSpPr/>
      </xdr:nvCxnSpPr>
      <xdr:spPr>
        <a:xfrm>
          <a:off x="12814300" y="12977435"/>
          <a:ext cx="889000" cy="9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151047</xdr:rowOff>
    </xdr:from>
    <xdr:to>
      <xdr:col>72</xdr:col>
      <xdr:colOff>38100</xdr:colOff>
      <xdr:row>76</xdr:row>
      <xdr:rowOff>81197</xdr:rowOff>
    </xdr:to>
    <xdr:sp macro="" textlink="">
      <xdr:nvSpPr>
        <xdr:cNvPr id="636" name="フローチャート: 判断 635">
          <a:extLst>
            <a:ext uri="{FF2B5EF4-FFF2-40B4-BE49-F238E27FC236}">
              <a16:creationId xmlns="" xmlns:a16="http://schemas.microsoft.com/office/drawing/2014/main" id="{00000000-0008-0000-0600-00007C020000}"/>
            </a:ext>
          </a:extLst>
        </xdr:cNvPr>
        <xdr:cNvSpPr/>
      </xdr:nvSpPr>
      <xdr:spPr>
        <a:xfrm>
          <a:off x="13652500" y="13009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97724</xdr:rowOff>
    </xdr:from>
    <xdr:ext cx="534377"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3436111" y="1278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137706</xdr:rowOff>
    </xdr:from>
    <xdr:to>
      <xdr:col>67</xdr:col>
      <xdr:colOff>101600</xdr:colOff>
      <xdr:row>76</xdr:row>
      <xdr:rowOff>67856</xdr:rowOff>
    </xdr:to>
    <xdr:sp macro="" textlink="">
      <xdr:nvSpPr>
        <xdr:cNvPr id="638" name="フローチャート: 判断 637">
          <a:extLst>
            <a:ext uri="{FF2B5EF4-FFF2-40B4-BE49-F238E27FC236}">
              <a16:creationId xmlns="" xmlns:a16="http://schemas.microsoft.com/office/drawing/2014/main" id="{00000000-0008-0000-0600-00007E020000}"/>
            </a:ext>
          </a:extLst>
        </xdr:cNvPr>
        <xdr:cNvSpPr/>
      </xdr:nvSpPr>
      <xdr:spPr>
        <a:xfrm>
          <a:off x="12763500" y="129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58983</xdr:rowOff>
    </xdr:from>
    <xdr:ext cx="534377"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2547111" y="1308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115940</xdr:rowOff>
    </xdr:from>
    <xdr:to>
      <xdr:col>85</xdr:col>
      <xdr:colOff>177800</xdr:colOff>
      <xdr:row>76</xdr:row>
      <xdr:rowOff>46090</xdr:rowOff>
    </xdr:to>
    <xdr:sp macro="" textlink="">
      <xdr:nvSpPr>
        <xdr:cNvPr id="645" name="楕円 644">
          <a:extLst>
            <a:ext uri="{FF2B5EF4-FFF2-40B4-BE49-F238E27FC236}">
              <a16:creationId xmlns="" xmlns:a16="http://schemas.microsoft.com/office/drawing/2014/main" id="{00000000-0008-0000-0600-000085020000}"/>
            </a:ext>
          </a:extLst>
        </xdr:cNvPr>
        <xdr:cNvSpPr/>
      </xdr:nvSpPr>
      <xdr:spPr>
        <a:xfrm>
          <a:off x="16268700" y="129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138817</xdr:rowOff>
    </xdr:from>
    <xdr:ext cx="534377" cy="259045"/>
    <xdr:sp macro="" textlink="">
      <xdr:nvSpPr>
        <xdr:cNvPr id="646" name="公債費該当値テキスト">
          <a:extLst>
            <a:ext uri="{FF2B5EF4-FFF2-40B4-BE49-F238E27FC236}">
              <a16:creationId xmlns="" xmlns:a16="http://schemas.microsoft.com/office/drawing/2014/main" id="{00000000-0008-0000-0600-000086020000}"/>
            </a:ext>
          </a:extLst>
        </xdr:cNvPr>
        <xdr:cNvSpPr txBox="1"/>
      </xdr:nvSpPr>
      <xdr:spPr>
        <a:xfrm>
          <a:off x="16370300" y="128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143046</xdr:rowOff>
    </xdr:from>
    <xdr:to>
      <xdr:col>81</xdr:col>
      <xdr:colOff>101600</xdr:colOff>
      <xdr:row>76</xdr:row>
      <xdr:rowOff>73196</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5430500" y="130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89723</xdr:rowOff>
    </xdr:from>
    <xdr:ext cx="534377"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5214111" y="1277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155276</xdr:rowOff>
    </xdr:from>
    <xdr:to>
      <xdr:col>76</xdr:col>
      <xdr:colOff>165100</xdr:colOff>
      <xdr:row>76</xdr:row>
      <xdr:rowOff>85426</xdr:rowOff>
    </xdr:to>
    <xdr:sp macro="" textlink="">
      <xdr:nvSpPr>
        <xdr:cNvPr id="649" name="楕円 648">
          <a:extLst>
            <a:ext uri="{FF2B5EF4-FFF2-40B4-BE49-F238E27FC236}">
              <a16:creationId xmlns="" xmlns:a16="http://schemas.microsoft.com/office/drawing/2014/main" id="{00000000-0008-0000-0600-000089020000}"/>
            </a:ext>
          </a:extLst>
        </xdr:cNvPr>
        <xdr:cNvSpPr/>
      </xdr:nvSpPr>
      <xdr:spPr>
        <a:xfrm>
          <a:off x="14541500" y="130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101953</xdr:rowOff>
    </xdr:from>
    <xdr:ext cx="534377"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4325111" y="1278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161970</xdr:rowOff>
    </xdr:from>
    <xdr:to>
      <xdr:col>72</xdr:col>
      <xdr:colOff>38100</xdr:colOff>
      <xdr:row>76</xdr:row>
      <xdr:rowOff>92120</xdr:rowOff>
    </xdr:to>
    <xdr:sp macro="" textlink="">
      <xdr:nvSpPr>
        <xdr:cNvPr id="651" name="楕円 650">
          <a:extLst>
            <a:ext uri="{FF2B5EF4-FFF2-40B4-BE49-F238E27FC236}">
              <a16:creationId xmlns="" xmlns:a16="http://schemas.microsoft.com/office/drawing/2014/main" id="{00000000-0008-0000-0600-00008B020000}"/>
            </a:ext>
          </a:extLst>
        </xdr:cNvPr>
        <xdr:cNvSpPr/>
      </xdr:nvSpPr>
      <xdr:spPr>
        <a:xfrm>
          <a:off x="13652500" y="130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83247</xdr:rowOff>
    </xdr:from>
    <xdr:ext cx="534377" cy="259045"/>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3436111" y="1311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53" name="楕円 652">
          <a:extLst>
            <a:ext uri="{FF2B5EF4-FFF2-40B4-BE49-F238E27FC236}">
              <a16:creationId xmlns="" xmlns:a16="http://schemas.microsoft.com/office/drawing/2014/main" id="{00000000-0008-0000-0600-00008D020000}"/>
            </a:ext>
          </a:extLst>
        </xdr:cNvPr>
        <xdr:cNvSpPr/>
      </xdr:nvSpPr>
      <xdr:spPr>
        <a:xfrm>
          <a:off x="12763500" y="129266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54" name="テキスト ボックス 653">
          <a:extLst>
            <a:ext uri="{FF2B5EF4-FFF2-40B4-BE49-F238E27FC236}">
              <a16:creationId xmlns="" xmlns:a16="http://schemas.microsoft.com/office/drawing/2014/main" id="{00000000-0008-0000-0600-00008E020000}"/>
            </a:ext>
          </a:extLst>
        </xdr:cNvPr>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83127</xdr:rowOff>
    </xdr:from>
    <xdr:to>
      <xdr:col>85</xdr:col>
      <xdr:colOff>126364</xdr:colOff>
      <xdr:row>98</xdr:row>
      <xdr:rowOff>170278</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flipV="1">
          <a:off x="16317595" y="15513627"/>
          <a:ext cx="1269" cy="145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2655</xdr:rowOff>
    </xdr:from>
    <xdr:ext cx="469744" cy="259045"/>
    <xdr:sp macro="" textlink="">
      <xdr:nvSpPr>
        <xdr:cNvPr id="681" name="積立金最小値テキスト">
          <a:extLst>
            <a:ext uri="{FF2B5EF4-FFF2-40B4-BE49-F238E27FC236}">
              <a16:creationId xmlns="" xmlns:a16="http://schemas.microsoft.com/office/drawing/2014/main" id="{00000000-0008-0000-0600-0000A9020000}"/>
            </a:ext>
          </a:extLst>
        </xdr:cNvPr>
        <xdr:cNvSpPr txBox="1"/>
      </xdr:nvSpPr>
      <xdr:spPr>
        <a:xfrm>
          <a:off x="16370300" y="1697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170278</xdr:rowOff>
    </xdr:from>
    <xdr:to>
      <xdr:col>86</xdr:col>
      <xdr:colOff>25400</xdr:colOff>
      <xdr:row>98</xdr:row>
      <xdr:rowOff>170278</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a:off x="16230600" y="16972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29804</xdr:rowOff>
    </xdr:from>
    <xdr:ext cx="599010" cy="259045"/>
    <xdr:sp macro="" textlink="">
      <xdr:nvSpPr>
        <xdr:cNvPr id="683" name="積立金最大値テキスト">
          <a:extLst>
            <a:ext uri="{FF2B5EF4-FFF2-40B4-BE49-F238E27FC236}">
              <a16:creationId xmlns="" xmlns:a16="http://schemas.microsoft.com/office/drawing/2014/main" id="{00000000-0008-0000-0600-0000AB020000}"/>
            </a:ext>
          </a:extLst>
        </xdr:cNvPr>
        <xdr:cNvSpPr txBox="1"/>
      </xdr:nvSpPr>
      <xdr:spPr>
        <a:xfrm>
          <a:off x="16370300" y="1528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83127</xdr:rowOff>
    </xdr:from>
    <xdr:to>
      <xdr:col>86</xdr:col>
      <xdr:colOff>25400</xdr:colOff>
      <xdr:row>90</xdr:row>
      <xdr:rowOff>83127</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a:off x="16230600" y="1551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35699</xdr:rowOff>
    </xdr:from>
    <xdr:to>
      <xdr:col>85</xdr:col>
      <xdr:colOff>127000</xdr:colOff>
      <xdr:row>97</xdr:row>
      <xdr:rowOff>3662</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flipV="1">
          <a:off x="15481300" y="16323449"/>
          <a:ext cx="838200" cy="3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76885</xdr:rowOff>
    </xdr:from>
    <xdr:ext cx="534377" cy="259045"/>
    <xdr:sp macro="" textlink="">
      <xdr:nvSpPr>
        <xdr:cNvPr id="686" name="積立金平均値テキスト">
          <a:extLst>
            <a:ext uri="{FF2B5EF4-FFF2-40B4-BE49-F238E27FC236}">
              <a16:creationId xmlns="" xmlns:a16="http://schemas.microsoft.com/office/drawing/2014/main" id="{00000000-0008-0000-0600-0000AE020000}"/>
            </a:ext>
          </a:extLst>
        </xdr:cNvPr>
        <xdr:cNvSpPr txBox="1"/>
      </xdr:nvSpPr>
      <xdr:spPr>
        <a:xfrm>
          <a:off x="16370300" y="16536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98458</xdr:rowOff>
    </xdr:from>
    <xdr:to>
      <xdr:col>85</xdr:col>
      <xdr:colOff>177800</xdr:colOff>
      <xdr:row>97</xdr:row>
      <xdr:rowOff>28608</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6268700" y="1655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139156</xdr:rowOff>
    </xdr:from>
    <xdr:to>
      <xdr:col>81</xdr:col>
      <xdr:colOff>50800</xdr:colOff>
      <xdr:row>97</xdr:row>
      <xdr:rowOff>3662</xdr:rowOff>
    </xdr:to>
    <xdr:cxnSp macro="">
      <xdr:nvCxnSpPr>
        <xdr:cNvPr id="688" name="直線コネクタ 687">
          <a:extLst>
            <a:ext uri="{FF2B5EF4-FFF2-40B4-BE49-F238E27FC236}">
              <a16:creationId xmlns="" xmlns:a16="http://schemas.microsoft.com/office/drawing/2014/main" id="{00000000-0008-0000-0600-0000B0020000}"/>
            </a:ext>
          </a:extLst>
        </xdr:cNvPr>
        <xdr:cNvCxnSpPr/>
      </xdr:nvCxnSpPr>
      <xdr:spPr>
        <a:xfrm>
          <a:off x="14592300" y="16426906"/>
          <a:ext cx="889000" cy="20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17707</xdr:rowOff>
    </xdr:from>
    <xdr:to>
      <xdr:col>81</xdr:col>
      <xdr:colOff>101600</xdr:colOff>
      <xdr:row>97</xdr:row>
      <xdr:rowOff>119307</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5430500" y="1664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110434</xdr:rowOff>
    </xdr:from>
    <xdr:ext cx="534377"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5214111" y="1674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139156</xdr:rowOff>
    </xdr:from>
    <xdr:to>
      <xdr:col>76</xdr:col>
      <xdr:colOff>114300</xdr:colOff>
      <xdr:row>97</xdr:row>
      <xdr:rowOff>69955</xdr:rowOff>
    </xdr:to>
    <xdr:cxnSp macro="">
      <xdr:nvCxnSpPr>
        <xdr:cNvPr id="691" name="直線コネクタ 690">
          <a:extLst>
            <a:ext uri="{FF2B5EF4-FFF2-40B4-BE49-F238E27FC236}">
              <a16:creationId xmlns="" xmlns:a16="http://schemas.microsoft.com/office/drawing/2014/main" id="{00000000-0008-0000-0600-0000B3020000}"/>
            </a:ext>
          </a:extLst>
        </xdr:cNvPr>
        <xdr:cNvCxnSpPr/>
      </xdr:nvCxnSpPr>
      <xdr:spPr>
        <a:xfrm flipV="1">
          <a:off x="13703300" y="16426906"/>
          <a:ext cx="889000" cy="27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86559</xdr:rowOff>
    </xdr:from>
    <xdr:to>
      <xdr:col>76</xdr:col>
      <xdr:colOff>165100</xdr:colOff>
      <xdr:row>97</xdr:row>
      <xdr:rowOff>16709</xdr:rowOff>
    </xdr:to>
    <xdr:sp macro="" textlink="">
      <xdr:nvSpPr>
        <xdr:cNvPr id="692" name="フローチャート: 判断 691">
          <a:extLst>
            <a:ext uri="{FF2B5EF4-FFF2-40B4-BE49-F238E27FC236}">
              <a16:creationId xmlns="" xmlns:a16="http://schemas.microsoft.com/office/drawing/2014/main" id="{00000000-0008-0000-0600-0000B4020000}"/>
            </a:ext>
          </a:extLst>
        </xdr:cNvPr>
        <xdr:cNvSpPr/>
      </xdr:nvSpPr>
      <xdr:spPr>
        <a:xfrm>
          <a:off x="14541500" y="1654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7836</xdr:rowOff>
    </xdr:from>
    <xdr:ext cx="534377"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4325111" y="1663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69400</xdr:rowOff>
    </xdr:from>
    <xdr:to>
      <xdr:col>71</xdr:col>
      <xdr:colOff>177800</xdr:colOff>
      <xdr:row>97</xdr:row>
      <xdr:rowOff>69955</xdr:rowOff>
    </xdr:to>
    <xdr:cxnSp macro="">
      <xdr:nvCxnSpPr>
        <xdr:cNvPr id="694" name="直線コネクタ 693">
          <a:extLst>
            <a:ext uri="{FF2B5EF4-FFF2-40B4-BE49-F238E27FC236}">
              <a16:creationId xmlns="" xmlns:a16="http://schemas.microsoft.com/office/drawing/2014/main" id="{00000000-0008-0000-0600-0000B6020000}"/>
            </a:ext>
          </a:extLst>
        </xdr:cNvPr>
        <xdr:cNvCxnSpPr/>
      </xdr:nvCxnSpPr>
      <xdr:spPr>
        <a:xfrm>
          <a:off x="12814300" y="16528600"/>
          <a:ext cx="889000" cy="17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30673</xdr:rowOff>
    </xdr:from>
    <xdr:to>
      <xdr:col>72</xdr:col>
      <xdr:colOff>38100</xdr:colOff>
      <xdr:row>97</xdr:row>
      <xdr:rowOff>132273</xdr:rowOff>
    </xdr:to>
    <xdr:sp macro="" textlink="">
      <xdr:nvSpPr>
        <xdr:cNvPr id="695" name="フローチャート: 判断 694">
          <a:extLst>
            <a:ext uri="{FF2B5EF4-FFF2-40B4-BE49-F238E27FC236}">
              <a16:creationId xmlns="" xmlns:a16="http://schemas.microsoft.com/office/drawing/2014/main" id="{00000000-0008-0000-0600-0000B7020000}"/>
            </a:ext>
          </a:extLst>
        </xdr:cNvPr>
        <xdr:cNvSpPr/>
      </xdr:nvSpPr>
      <xdr:spPr>
        <a:xfrm>
          <a:off x="13652500" y="16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123400</xdr:rowOff>
    </xdr:from>
    <xdr:ext cx="534377"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3436111" y="167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33927</xdr:rowOff>
    </xdr:from>
    <xdr:to>
      <xdr:col>67</xdr:col>
      <xdr:colOff>101600</xdr:colOff>
      <xdr:row>97</xdr:row>
      <xdr:rowOff>135527</xdr:rowOff>
    </xdr:to>
    <xdr:sp macro="" textlink="">
      <xdr:nvSpPr>
        <xdr:cNvPr id="697" name="フローチャート: 判断 696">
          <a:extLst>
            <a:ext uri="{FF2B5EF4-FFF2-40B4-BE49-F238E27FC236}">
              <a16:creationId xmlns="" xmlns:a16="http://schemas.microsoft.com/office/drawing/2014/main" id="{00000000-0008-0000-0600-0000B9020000}"/>
            </a:ext>
          </a:extLst>
        </xdr:cNvPr>
        <xdr:cNvSpPr/>
      </xdr:nvSpPr>
      <xdr:spPr>
        <a:xfrm>
          <a:off x="12763500" y="1666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126654</xdr:rowOff>
    </xdr:from>
    <xdr:ext cx="534377"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2547111" y="1675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156349</xdr:rowOff>
    </xdr:from>
    <xdr:to>
      <xdr:col>85</xdr:col>
      <xdr:colOff>177800</xdr:colOff>
      <xdr:row>95</xdr:row>
      <xdr:rowOff>86499</xdr:rowOff>
    </xdr:to>
    <xdr:sp macro="" textlink="">
      <xdr:nvSpPr>
        <xdr:cNvPr id="704" name="楕円 703">
          <a:extLst>
            <a:ext uri="{FF2B5EF4-FFF2-40B4-BE49-F238E27FC236}">
              <a16:creationId xmlns="" xmlns:a16="http://schemas.microsoft.com/office/drawing/2014/main" id="{00000000-0008-0000-0600-0000C0020000}"/>
            </a:ext>
          </a:extLst>
        </xdr:cNvPr>
        <xdr:cNvSpPr/>
      </xdr:nvSpPr>
      <xdr:spPr>
        <a:xfrm>
          <a:off x="16268700" y="162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7776</xdr:rowOff>
    </xdr:from>
    <xdr:ext cx="534377" cy="259045"/>
    <xdr:sp macro="" textlink="">
      <xdr:nvSpPr>
        <xdr:cNvPr id="705" name="積立金該当値テキスト">
          <a:extLst>
            <a:ext uri="{FF2B5EF4-FFF2-40B4-BE49-F238E27FC236}">
              <a16:creationId xmlns="" xmlns:a16="http://schemas.microsoft.com/office/drawing/2014/main" id="{00000000-0008-0000-0600-0000C1020000}"/>
            </a:ext>
          </a:extLst>
        </xdr:cNvPr>
        <xdr:cNvSpPr txBox="1"/>
      </xdr:nvSpPr>
      <xdr:spPr>
        <a:xfrm>
          <a:off x="16370300" y="1612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124312</xdr:rowOff>
    </xdr:from>
    <xdr:to>
      <xdr:col>81</xdr:col>
      <xdr:colOff>101600</xdr:colOff>
      <xdr:row>97</xdr:row>
      <xdr:rowOff>54462</xdr:rowOff>
    </xdr:to>
    <xdr:sp macro="" textlink="">
      <xdr:nvSpPr>
        <xdr:cNvPr id="706" name="楕円 705">
          <a:extLst>
            <a:ext uri="{FF2B5EF4-FFF2-40B4-BE49-F238E27FC236}">
              <a16:creationId xmlns="" xmlns:a16="http://schemas.microsoft.com/office/drawing/2014/main" id="{00000000-0008-0000-0600-0000C2020000}"/>
            </a:ext>
          </a:extLst>
        </xdr:cNvPr>
        <xdr:cNvSpPr/>
      </xdr:nvSpPr>
      <xdr:spPr>
        <a:xfrm>
          <a:off x="15430500" y="1658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70989</xdr:rowOff>
    </xdr:from>
    <xdr:ext cx="534377"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5214111" y="1635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88356</xdr:rowOff>
    </xdr:from>
    <xdr:to>
      <xdr:col>76</xdr:col>
      <xdr:colOff>165100</xdr:colOff>
      <xdr:row>96</xdr:row>
      <xdr:rowOff>18506</xdr:rowOff>
    </xdr:to>
    <xdr:sp macro="" textlink="">
      <xdr:nvSpPr>
        <xdr:cNvPr id="708" name="楕円 707">
          <a:extLst>
            <a:ext uri="{FF2B5EF4-FFF2-40B4-BE49-F238E27FC236}">
              <a16:creationId xmlns="" xmlns:a16="http://schemas.microsoft.com/office/drawing/2014/main" id="{00000000-0008-0000-0600-0000C4020000}"/>
            </a:ext>
          </a:extLst>
        </xdr:cNvPr>
        <xdr:cNvSpPr/>
      </xdr:nvSpPr>
      <xdr:spPr>
        <a:xfrm>
          <a:off x="14541500" y="1637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35033</xdr:rowOff>
    </xdr:from>
    <xdr:ext cx="534377" cy="259045"/>
    <xdr:sp macro="" textlink="">
      <xdr:nvSpPr>
        <xdr:cNvPr id="709" name="テキスト ボックス 708">
          <a:extLst>
            <a:ext uri="{FF2B5EF4-FFF2-40B4-BE49-F238E27FC236}">
              <a16:creationId xmlns="" xmlns:a16="http://schemas.microsoft.com/office/drawing/2014/main" id="{00000000-0008-0000-0600-0000C5020000}"/>
            </a:ext>
          </a:extLst>
        </xdr:cNvPr>
        <xdr:cNvSpPr txBox="1"/>
      </xdr:nvSpPr>
      <xdr:spPr>
        <a:xfrm>
          <a:off x="14325111" y="1615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19155</xdr:rowOff>
    </xdr:from>
    <xdr:to>
      <xdr:col>72</xdr:col>
      <xdr:colOff>38100</xdr:colOff>
      <xdr:row>97</xdr:row>
      <xdr:rowOff>120755</xdr:rowOff>
    </xdr:to>
    <xdr:sp macro="" textlink="">
      <xdr:nvSpPr>
        <xdr:cNvPr id="710" name="楕円 709">
          <a:extLst>
            <a:ext uri="{FF2B5EF4-FFF2-40B4-BE49-F238E27FC236}">
              <a16:creationId xmlns="" xmlns:a16="http://schemas.microsoft.com/office/drawing/2014/main" id="{00000000-0008-0000-0600-0000C6020000}"/>
            </a:ext>
          </a:extLst>
        </xdr:cNvPr>
        <xdr:cNvSpPr/>
      </xdr:nvSpPr>
      <xdr:spPr>
        <a:xfrm>
          <a:off x="13652500" y="1664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137282</xdr:rowOff>
    </xdr:from>
    <xdr:ext cx="534377"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3436111" y="1642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18600</xdr:rowOff>
    </xdr:from>
    <xdr:to>
      <xdr:col>67</xdr:col>
      <xdr:colOff>101600</xdr:colOff>
      <xdr:row>96</xdr:row>
      <xdr:rowOff>120200</xdr:rowOff>
    </xdr:to>
    <xdr:sp macro="" textlink="">
      <xdr:nvSpPr>
        <xdr:cNvPr id="712" name="楕円 711">
          <a:extLst>
            <a:ext uri="{FF2B5EF4-FFF2-40B4-BE49-F238E27FC236}">
              <a16:creationId xmlns="" xmlns:a16="http://schemas.microsoft.com/office/drawing/2014/main" id="{00000000-0008-0000-0600-0000C8020000}"/>
            </a:ext>
          </a:extLst>
        </xdr:cNvPr>
        <xdr:cNvSpPr/>
      </xdr:nvSpPr>
      <xdr:spPr>
        <a:xfrm>
          <a:off x="12763500" y="164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136727</xdr:rowOff>
    </xdr:from>
    <xdr:ext cx="534377"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2547111" y="1625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 xmlns:a16="http://schemas.microsoft.com/office/drawing/2014/main" id="{00000000-0008-0000-06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92837</xdr:rowOff>
    </xdr:from>
    <xdr:to>
      <xdr:col>116</xdr:col>
      <xdr:colOff>62864</xdr:colOff>
      <xdr:row>39</xdr:row>
      <xdr:rowOff>44450</xdr:rowOff>
    </xdr:to>
    <xdr:cxnSp macro="">
      <xdr:nvCxnSpPr>
        <xdr:cNvPr id="737" name="直線コネクタ 736">
          <a:extLst>
            <a:ext uri="{FF2B5EF4-FFF2-40B4-BE49-F238E27FC236}">
              <a16:creationId xmlns="" xmlns:a16="http://schemas.microsoft.com/office/drawing/2014/main" id="{00000000-0008-0000-0600-0000E1020000}"/>
            </a:ext>
          </a:extLst>
        </xdr:cNvPr>
        <xdr:cNvCxnSpPr/>
      </xdr:nvCxnSpPr>
      <xdr:spPr>
        <a:xfrm flipV="1">
          <a:off x="22159595" y="5407787"/>
          <a:ext cx="1269" cy="132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39514</xdr:rowOff>
    </xdr:from>
    <xdr:ext cx="534377" cy="259045"/>
    <xdr:sp macro="" textlink="">
      <xdr:nvSpPr>
        <xdr:cNvPr id="740" name="投資及び出資金最大値テキスト">
          <a:extLst>
            <a:ext uri="{FF2B5EF4-FFF2-40B4-BE49-F238E27FC236}">
              <a16:creationId xmlns="" xmlns:a16="http://schemas.microsoft.com/office/drawing/2014/main" id="{00000000-0008-0000-0600-0000E4020000}"/>
            </a:ext>
          </a:extLst>
        </xdr:cNvPr>
        <xdr:cNvSpPr txBox="1"/>
      </xdr:nvSpPr>
      <xdr:spPr>
        <a:xfrm>
          <a:off x="22212300" y="518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92837</xdr:rowOff>
    </xdr:from>
    <xdr:to>
      <xdr:col>116</xdr:col>
      <xdr:colOff>152400</xdr:colOff>
      <xdr:row>31</xdr:row>
      <xdr:rowOff>92837</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22072600" y="540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 xmlns:a16="http://schemas.microsoft.com/office/drawing/2014/main" id="{00000000-0008-0000-06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19804</xdr:rowOff>
    </xdr:from>
    <xdr:ext cx="469744" cy="259045"/>
    <xdr:sp macro="" textlink="">
      <xdr:nvSpPr>
        <xdr:cNvPr id="743" name="投資及び出資金平均値テキスト">
          <a:extLst>
            <a:ext uri="{FF2B5EF4-FFF2-40B4-BE49-F238E27FC236}">
              <a16:creationId xmlns="" xmlns:a16="http://schemas.microsoft.com/office/drawing/2014/main" id="{00000000-0008-0000-0600-0000E7020000}"/>
            </a:ext>
          </a:extLst>
        </xdr:cNvPr>
        <xdr:cNvSpPr txBox="1"/>
      </xdr:nvSpPr>
      <xdr:spPr>
        <a:xfrm>
          <a:off x="22212300" y="6192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168377</xdr:rowOff>
    </xdr:from>
    <xdr:to>
      <xdr:col>116</xdr:col>
      <xdr:colOff>114300</xdr:colOff>
      <xdr:row>37</xdr:row>
      <xdr:rowOff>98527</xdr:rowOff>
    </xdr:to>
    <xdr:sp macro="" textlink="">
      <xdr:nvSpPr>
        <xdr:cNvPr id="744" name="フローチャート: 判断 743">
          <a:extLst>
            <a:ext uri="{FF2B5EF4-FFF2-40B4-BE49-F238E27FC236}">
              <a16:creationId xmlns="" xmlns:a16="http://schemas.microsoft.com/office/drawing/2014/main" id="{00000000-0008-0000-0600-0000E8020000}"/>
            </a:ext>
          </a:extLst>
        </xdr:cNvPr>
        <xdr:cNvSpPr/>
      </xdr:nvSpPr>
      <xdr:spPr>
        <a:xfrm>
          <a:off x="221107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 xmlns:a16="http://schemas.microsoft.com/office/drawing/2014/main" id="{00000000-0008-0000-06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157404</xdr:rowOff>
    </xdr:from>
    <xdr:to>
      <xdr:col>112</xdr:col>
      <xdr:colOff>38100</xdr:colOff>
      <xdr:row>37</xdr:row>
      <xdr:rowOff>87554</xdr:rowOff>
    </xdr:to>
    <xdr:sp macro="" textlink="">
      <xdr:nvSpPr>
        <xdr:cNvPr id="746" name="フローチャート: 判断 745">
          <a:extLst>
            <a:ext uri="{FF2B5EF4-FFF2-40B4-BE49-F238E27FC236}">
              <a16:creationId xmlns="" xmlns:a16="http://schemas.microsoft.com/office/drawing/2014/main" id="{00000000-0008-0000-0600-0000EA020000}"/>
            </a:ext>
          </a:extLst>
        </xdr:cNvPr>
        <xdr:cNvSpPr/>
      </xdr:nvSpPr>
      <xdr:spPr>
        <a:xfrm>
          <a:off x="21272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104081</xdr:rowOff>
    </xdr:from>
    <xdr:ext cx="469744"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21088428" y="61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41402</xdr:rowOff>
    </xdr:from>
    <xdr:to>
      <xdr:col>107</xdr:col>
      <xdr:colOff>50800</xdr:colOff>
      <xdr:row>39</xdr:row>
      <xdr:rowOff>44450</xdr:rowOff>
    </xdr:to>
    <xdr:cxnSp macro="">
      <xdr:nvCxnSpPr>
        <xdr:cNvPr id="748" name="直線コネクタ 747">
          <a:extLst>
            <a:ext uri="{FF2B5EF4-FFF2-40B4-BE49-F238E27FC236}">
              <a16:creationId xmlns="" xmlns:a16="http://schemas.microsoft.com/office/drawing/2014/main" id="{00000000-0008-0000-0600-0000EC020000}"/>
            </a:ext>
          </a:extLst>
        </xdr:cNvPr>
        <xdr:cNvCxnSpPr/>
      </xdr:nvCxnSpPr>
      <xdr:spPr>
        <a:xfrm>
          <a:off x="19545300" y="672795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71679</xdr:rowOff>
    </xdr:from>
    <xdr:to>
      <xdr:col>107</xdr:col>
      <xdr:colOff>101600</xdr:colOff>
      <xdr:row>38</xdr:row>
      <xdr:rowOff>1829</xdr:rowOff>
    </xdr:to>
    <xdr:sp macro="" textlink="">
      <xdr:nvSpPr>
        <xdr:cNvPr id="749" name="フローチャート: 判断 748">
          <a:extLst>
            <a:ext uri="{FF2B5EF4-FFF2-40B4-BE49-F238E27FC236}">
              <a16:creationId xmlns="" xmlns:a16="http://schemas.microsoft.com/office/drawing/2014/main" id="{00000000-0008-0000-0600-0000ED020000}"/>
            </a:ext>
          </a:extLst>
        </xdr:cNvPr>
        <xdr:cNvSpPr/>
      </xdr:nvSpPr>
      <xdr:spPr>
        <a:xfrm>
          <a:off x="20383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18356</xdr:rowOff>
    </xdr:from>
    <xdr:ext cx="469744"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20199428" y="6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41402</xdr:rowOff>
    </xdr:from>
    <xdr:to>
      <xdr:col>102</xdr:col>
      <xdr:colOff>114300</xdr:colOff>
      <xdr:row>39</xdr:row>
      <xdr:rowOff>44450</xdr:rowOff>
    </xdr:to>
    <xdr:cxnSp macro="">
      <xdr:nvCxnSpPr>
        <xdr:cNvPr id="751" name="直線コネクタ 750">
          <a:extLst>
            <a:ext uri="{FF2B5EF4-FFF2-40B4-BE49-F238E27FC236}">
              <a16:creationId xmlns="" xmlns:a16="http://schemas.microsoft.com/office/drawing/2014/main" id="{00000000-0008-0000-0600-0000EF020000}"/>
            </a:ext>
          </a:extLst>
        </xdr:cNvPr>
        <xdr:cNvCxnSpPr/>
      </xdr:nvCxnSpPr>
      <xdr:spPr>
        <a:xfrm flipV="1">
          <a:off x="18656300" y="672795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113741</xdr:rowOff>
    </xdr:from>
    <xdr:to>
      <xdr:col>102</xdr:col>
      <xdr:colOff>165100</xdr:colOff>
      <xdr:row>38</xdr:row>
      <xdr:rowOff>43891</xdr:rowOff>
    </xdr:to>
    <xdr:sp macro="" textlink="">
      <xdr:nvSpPr>
        <xdr:cNvPr id="752" name="フローチャート: 判断 751">
          <a:extLst>
            <a:ext uri="{FF2B5EF4-FFF2-40B4-BE49-F238E27FC236}">
              <a16:creationId xmlns="" xmlns:a16="http://schemas.microsoft.com/office/drawing/2014/main" id="{00000000-0008-0000-0600-0000F0020000}"/>
            </a:ext>
          </a:extLst>
        </xdr:cNvPr>
        <xdr:cNvSpPr/>
      </xdr:nvSpPr>
      <xdr:spPr>
        <a:xfrm>
          <a:off x="19494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60418</xdr:rowOff>
    </xdr:from>
    <xdr:ext cx="469744"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19310428" y="62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163652</xdr:rowOff>
    </xdr:from>
    <xdr:to>
      <xdr:col>98</xdr:col>
      <xdr:colOff>38100</xdr:colOff>
      <xdr:row>38</xdr:row>
      <xdr:rowOff>93802</xdr:rowOff>
    </xdr:to>
    <xdr:sp macro="" textlink="">
      <xdr:nvSpPr>
        <xdr:cNvPr id="754" name="フローチャート: 判断 753">
          <a:extLst>
            <a:ext uri="{FF2B5EF4-FFF2-40B4-BE49-F238E27FC236}">
              <a16:creationId xmlns="" xmlns:a16="http://schemas.microsoft.com/office/drawing/2014/main" id="{00000000-0008-0000-0600-0000F2020000}"/>
            </a:ext>
          </a:extLst>
        </xdr:cNvPr>
        <xdr:cNvSpPr/>
      </xdr:nvSpPr>
      <xdr:spPr>
        <a:xfrm>
          <a:off x="18605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110329</xdr:rowOff>
    </xdr:from>
    <xdr:ext cx="469744"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18421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 xmlns:a16="http://schemas.microsoft.com/office/drawing/2014/main" id="{00000000-0008-0000-06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2" name="投資及び出資金該当値テキスト">
          <a:extLst>
            <a:ext uri="{FF2B5EF4-FFF2-40B4-BE49-F238E27FC236}">
              <a16:creationId xmlns="" xmlns:a16="http://schemas.microsoft.com/office/drawing/2014/main" id="{00000000-0008-0000-0600-0000FA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 xmlns:a16="http://schemas.microsoft.com/office/drawing/2014/main" id="{00000000-0008-0000-06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 xmlns:a16="http://schemas.microsoft.com/office/drawing/2014/main" id="{00000000-0008-0000-06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162052</xdr:rowOff>
    </xdr:from>
    <xdr:to>
      <xdr:col>102</xdr:col>
      <xdr:colOff>165100</xdr:colOff>
      <xdr:row>39</xdr:row>
      <xdr:rowOff>92202</xdr:rowOff>
    </xdr:to>
    <xdr:sp macro="" textlink="">
      <xdr:nvSpPr>
        <xdr:cNvPr id="767" name="楕円 766">
          <a:extLst>
            <a:ext uri="{FF2B5EF4-FFF2-40B4-BE49-F238E27FC236}">
              <a16:creationId xmlns="" xmlns:a16="http://schemas.microsoft.com/office/drawing/2014/main" id="{00000000-0008-0000-0600-0000FF020000}"/>
            </a:ext>
          </a:extLst>
        </xdr:cNvPr>
        <xdr:cNvSpPr/>
      </xdr:nvSpPr>
      <xdr:spPr>
        <a:xfrm>
          <a:off x="19494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83329</xdr:rowOff>
    </xdr:from>
    <xdr:ext cx="313932" cy="25904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19388333" y="6769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 xmlns:a16="http://schemas.microsoft.com/office/drawing/2014/main" id="{00000000-0008-0000-06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83007</xdr:rowOff>
    </xdr:from>
    <xdr:to>
      <xdr:col>116</xdr:col>
      <xdr:colOff>62864</xdr:colOff>
      <xdr:row>59</xdr:row>
      <xdr:rowOff>44450</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flipV="1">
          <a:off x="22159595" y="8826957"/>
          <a:ext cx="1269" cy="1333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29684</xdr:rowOff>
    </xdr:from>
    <xdr:ext cx="534377" cy="259045"/>
    <xdr:sp macro="" textlink="">
      <xdr:nvSpPr>
        <xdr:cNvPr id="797" name="貸付金最大値テキスト">
          <a:extLst>
            <a:ext uri="{FF2B5EF4-FFF2-40B4-BE49-F238E27FC236}">
              <a16:creationId xmlns="" xmlns:a16="http://schemas.microsoft.com/office/drawing/2014/main" id="{00000000-0008-0000-0600-00001D030000}"/>
            </a:ext>
          </a:extLst>
        </xdr:cNvPr>
        <xdr:cNvSpPr txBox="1"/>
      </xdr:nvSpPr>
      <xdr:spPr>
        <a:xfrm>
          <a:off x="22212300" y="860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83007</xdr:rowOff>
    </xdr:from>
    <xdr:to>
      <xdr:col>116</xdr:col>
      <xdr:colOff>152400</xdr:colOff>
      <xdr:row>51</xdr:row>
      <xdr:rowOff>83007</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22072600" y="882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43307</xdr:rowOff>
    </xdr:from>
    <xdr:to>
      <xdr:col>116</xdr:col>
      <xdr:colOff>63500</xdr:colOff>
      <xdr:row>59</xdr:row>
      <xdr:rowOff>43383</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flipV="1">
          <a:off x="21323300" y="1015885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77716</xdr:rowOff>
    </xdr:from>
    <xdr:ext cx="469744" cy="259045"/>
    <xdr:sp macro="" textlink="">
      <xdr:nvSpPr>
        <xdr:cNvPr id="800" name="貸付金平均値テキスト">
          <a:extLst>
            <a:ext uri="{FF2B5EF4-FFF2-40B4-BE49-F238E27FC236}">
              <a16:creationId xmlns="" xmlns:a16="http://schemas.microsoft.com/office/drawing/2014/main" id="{00000000-0008-0000-0600-000020030000}"/>
            </a:ext>
          </a:extLst>
        </xdr:cNvPr>
        <xdr:cNvSpPr txBox="1"/>
      </xdr:nvSpPr>
      <xdr:spPr>
        <a:xfrm>
          <a:off x="22212300" y="9678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54839</xdr:rowOff>
    </xdr:from>
    <xdr:to>
      <xdr:col>116</xdr:col>
      <xdr:colOff>114300</xdr:colOff>
      <xdr:row>57</xdr:row>
      <xdr:rowOff>156439</xdr:rowOff>
    </xdr:to>
    <xdr:sp macro="" textlink="">
      <xdr:nvSpPr>
        <xdr:cNvPr id="801" name="フローチャート: 判断 800">
          <a:extLst>
            <a:ext uri="{FF2B5EF4-FFF2-40B4-BE49-F238E27FC236}">
              <a16:creationId xmlns="" xmlns:a16="http://schemas.microsoft.com/office/drawing/2014/main" id="{00000000-0008-0000-0600-000021030000}"/>
            </a:ext>
          </a:extLst>
        </xdr:cNvPr>
        <xdr:cNvSpPr/>
      </xdr:nvSpPr>
      <xdr:spPr>
        <a:xfrm>
          <a:off x="221107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43383</xdr:rowOff>
    </xdr:from>
    <xdr:to>
      <xdr:col>111</xdr:col>
      <xdr:colOff>177800</xdr:colOff>
      <xdr:row>59</xdr:row>
      <xdr:rowOff>43383</xdr:rowOff>
    </xdr:to>
    <xdr:cxnSp macro="">
      <xdr:nvCxnSpPr>
        <xdr:cNvPr id="802" name="直線コネクタ 801">
          <a:extLst>
            <a:ext uri="{FF2B5EF4-FFF2-40B4-BE49-F238E27FC236}">
              <a16:creationId xmlns="" xmlns:a16="http://schemas.microsoft.com/office/drawing/2014/main" id="{00000000-0008-0000-0600-000022030000}"/>
            </a:ext>
          </a:extLst>
        </xdr:cNvPr>
        <xdr:cNvCxnSpPr/>
      </xdr:nvCxnSpPr>
      <xdr:spPr>
        <a:xfrm>
          <a:off x="20434300" y="101589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93091</xdr:rowOff>
    </xdr:from>
    <xdr:to>
      <xdr:col>112</xdr:col>
      <xdr:colOff>38100</xdr:colOff>
      <xdr:row>58</xdr:row>
      <xdr:rowOff>23241</xdr:rowOff>
    </xdr:to>
    <xdr:sp macro="" textlink="">
      <xdr:nvSpPr>
        <xdr:cNvPr id="803" name="フローチャート: 判断 802">
          <a:extLst>
            <a:ext uri="{FF2B5EF4-FFF2-40B4-BE49-F238E27FC236}">
              <a16:creationId xmlns="" xmlns:a16="http://schemas.microsoft.com/office/drawing/2014/main" id="{00000000-0008-0000-0600-000023030000}"/>
            </a:ext>
          </a:extLst>
        </xdr:cNvPr>
        <xdr:cNvSpPr/>
      </xdr:nvSpPr>
      <xdr:spPr>
        <a:xfrm>
          <a:off x="21272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39768</xdr:rowOff>
    </xdr:from>
    <xdr:ext cx="469744"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21088428" y="96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43383</xdr:rowOff>
    </xdr:from>
    <xdr:to>
      <xdr:col>107</xdr:col>
      <xdr:colOff>50800</xdr:colOff>
      <xdr:row>59</xdr:row>
      <xdr:rowOff>43383</xdr:rowOff>
    </xdr:to>
    <xdr:cxnSp macro="">
      <xdr:nvCxnSpPr>
        <xdr:cNvPr id="805" name="直線コネクタ 804">
          <a:extLst>
            <a:ext uri="{FF2B5EF4-FFF2-40B4-BE49-F238E27FC236}">
              <a16:creationId xmlns="" xmlns:a16="http://schemas.microsoft.com/office/drawing/2014/main" id="{00000000-0008-0000-0600-000025030000}"/>
            </a:ext>
          </a:extLst>
        </xdr:cNvPr>
        <xdr:cNvCxnSpPr/>
      </xdr:nvCxnSpPr>
      <xdr:spPr>
        <a:xfrm>
          <a:off x="19545300" y="101589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141554</xdr:rowOff>
    </xdr:from>
    <xdr:to>
      <xdr:col>107</xdr:col>
      <xdr:colOff>101600</xdr:colOff>
      <xdr:row>58</xdr:row>
      <xdr:rowOff>71704</xdr:rowOff>
    </xdr:to>
    <xdr:sp macro="" textlink="">
      <xdr:nvSpPr>
        <xdr:cNvPr id="806" name="フローチャート: 判断 805">
          <a:extLst>
            <a:ext uri="{FF2B5EF4-FFF2-40B4-BE49-F238E27FC236}">
              <a16:creationId xmlns="" xmlns:a16="http://schemas.microsoft.com/office/drawing/2014/main" id="{00000000-0008-0000-0600-000026030000}"/>
            </a:ext>
          </a:extLst>
        </xdr:cNvPr>
        <xdr:cNvSpPr/>
      </xdr:nvSpPr>
      <xdr:spPr>
        <a:xfrm>
          <a:off x="20383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88231</xdr:rowOff>
    </xdr:from>
    <xdr:ext cx="469744"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0199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43383</xdr:rowOff>
    </xdr:from>
    <xdr:to>
      <xdr:col>102</xdr:col>
      <xdr:colOff>114300</xdr:colOff>
      <xdr:row>59</xdr:row>
      <xdr:rowOff>43383</xdr:rowOff>
    </xdr:to>
    <xdr:cxnSp macro="">
      <xdr:nvCxnSpPr>
        <xdr:cNvPr id="808" name="直線コネクタ 807">
          <a:extLst>
            <a:ext uri="{FF2B5EF4-FFF2-40B4-BE49-F238E27FC236}">
              <a16:creationId xmlns="" xmlns:a16="http://schemas.microsoft.com/office/drawing/2014/main" id="{00000000-0008-0000-0600-000028030000}"/>
            </a:ext>
          </a:extLst>
        </xdr:cNvPr>
        <xdr:cNvCxnSpPr/>
      </xdr:nvCxnSpPr>
      <xdr:spPr>
        <a:xfrm>
          <a:off x="18656300" y="101589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84100</xdr:rowOff>
    </xdr:from>
    <xdr:to>
      <xdr:col>102</xdr:col>
      <xdr:colOff>165100</xdr:colOff>
      <xdr:row>58</xdr:row>
      <xdr:rowOff>14250</xdr:rowOff>
    </xdr:to>
    <xdr:sp macro="" textlink="">
      <xdr:nvSpPr>
        <xdr:cNvPr id="809" name="フローチャート: 判断 808">
          <a:extLst>
            <a:ext uri="{FF2B5EF4-FFF2-40B4-BE49-F238E27FC236}">
              <a16:creationId xmlns="" xmlns:a16="http://schemas.microsoft.com/office/drawing/2014/main" id="{00000000-0008-0000-0600-000029030000}"/>
            </a:ext>
          </a:extLst>
        </xdr:cNvPr>
        <xdr:cNvSpPr/>
      </xdr:nvSpPr>
      <xdr:spPr>
        <a:xfrm>
          <a:off x="19494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30777</xdr:rowOff>
    </xdr:from>
    <xdr:ext cx="469744"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19310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50191</xdr:rowOff>
    </xdr:from>
    <xdr:to>
      <xdr:col>98</xdr:col>
      <xdr:colOff>38100</xdr:colOff>
      <xdr:row>57</xdr:row>
      <xdr:rowOff>151791</xdr:rowOff>
    </xdr:to>
    <xdr:sp macro="" textlink="">
      <xdr:nvSpPr>
        <xdr:cNvPr id="811" name="フローチャート: 判断 810">
          <a:extLst>
            <a:ext uri="{FF2B5EF4-FFF2-40B4-BE49-F238E27FC236}">
              <a16:creationId xmlns="" xmlns:a16="http://schemas.microsoft.com/office/drawing/2014/main" id="{00000000-0008-0000-0600-00002B030000}"/>
            </a:ext>
          </a:extLst>
        </xdr:cNvPr>
        <xdr:cNvSpPr/>
      </xdr:nvSpPr>
      <xdr:spPr>
        <a:xfrm>
          <a:off x="18605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168318</xdr:rowOff>
    </xdr:from>
    <xdr:ext cx="469744"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8421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163957</xdr:rowOff>
    </xdr:from>
    <xdr:to>
      <xdr:col>116</xdr:col>
      <xdr:colOff>114300</xdr:colOff>
      <xdr:row>59</xdr:row>
      <xdr:rowOff>94107</xdr:rowOff>
    </xdr:to>
    <xdr:sp macro="" textlink="">
      <xdr:nvSpPr>
        <xdr:cNvPr id="818" name="楕円 817">
          <a:extLst>
            <a:ext uri="{FF2B5EF4-FFF2-40B4-BE49-F238E27FC236}">
              <a16:creationId xmlns="" xmlns:a16="http://schemas.microsoft.com/office/drawing/2014/main" id="{00000000-0008-0000-0600-000032030000}"/>
            </a:ext>
          </a:extLst>
        </xdr:cNvPr>
        <xdr:cNvSpPr/>
      </xdr:nvSpPr>
      <xdr:spPr>
        <a:xfrm>
          <a:off x="22110700" y="101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78884</xdr:rowOff>
    </xdr:from>
    <xdr:ext cx="313932" cy="259045"/>
    <xdr:sp macro="" textlink="">
      <xdr:nvSpPr>
        <xdr:cNvPr id="819" name="貸付金該当値テキスト">
          <a:extLst>
            <a:ext uri="{FF2B5EF4-FFF2-40B4-BE49-F238E27FC236}">
              <a16:creationId xmlns="" xmlns:a16="http://schemas.microsoft.com/office/drawing/2014/main" id="{00000000-0008-0000-0600-000033030000}"/>
            </a:ext>
          </a:extLst>
        </xdr:cNvPr>
        <xdr:cNvSpPr txBox="1"/>
      </xdr:nvSpPr>
      <xdr:spPr>
        <a:xfrm>
          <a:off x="22212300" y="10022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164033</xdr:rowOff>
    </xdr:from>
    <xdr:to>
      <xdr:col>112</xdr:col>
      <xdr:colOff>38100</xdr:colOff>
      <xdr:row>59</xdr:row>
      <xdr:rowOff>94183</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21272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85310</xdr:rowOff>
    </xdr:from>
    <xdr:ext cx="313932"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21166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164033</xdr:rowOff>
    </xdr:from>
    <xdr:to>
      <xdr:col>107</xdr:col>
      <xdr:colOff>101600</xdr:colOff>
      <xdr:row>59</xdr:row>
      <xdr:rowOff>94183</xdr:rowOff>
    </xdr:to>
    <xdr:sp macro="" textlink="">
      <xdr:nvSpPr>
        <xdr:cNvPr id="822" name="楕円 821">
          <a:extLst>
            <a:ext uri="{FF2B5EF4-FFF2-40B4-BE49-F238E27FC236}">
              <a16:creationId xmlns="" xmlns:a16="http://schemas.microsoft.com/office/drawing/2014/main" id="{00000000-0008-0000-0600-000036030000}"/>
            </a:ext>
          </a:extLst>
        </xdr:cNvPr>
        <xdr:cNvSpPr/>
      </xdr:nvSpPr>
      <xdr:spPr>
        <a:xfrm>
          <a:off x="20383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85310</xdr:rowOff>
    </xdr:from>
    <xdr:ext cx="313932"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20277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164033</xdr:rowOff>
    </xdr:from>
    <xdr:to>
      <xdr:col>102</xdr:col>
      <xdr:colOff>165100</xdr:colOff>
      <xdr:row>59</xdr:row>
      <xdr:rowOff>94183</xdr:rowOff>
    </xdr:to>
    <xdr:sp macro="" textlink="">
      <xdr:nvSpPr>
        <xdr:cNvPr id="824" name="楕円 823">
          <a:extLst>
            <a:ext uri="{FF2B5EF4-FFF2-40B4-BE49-F238E27FC236}">
              <a16:creationId xmlns="" xmlns:a16="http://schemas.microsoft.com/office/drawing/2014/main" id="{00000000-0008-0000-0600-000038030000}"/>
            </a:ext>
          </a:extLst>
        </xdr:cNvPr>
        <xdr:cNvSpPr/>
      </xdr:nvSpPr>
      <xdr:spPr>
        <a:xfrm>
          <a:off x="19494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85310</xdr:rowOff>
    </xdr:from>
    <xdr:ext cx="313932"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19388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164033</xdr:rowOff>
    </xdr:from>
    <xdr:to>
      <xdr:col>98</xdr:col>
      <xdr:colOff>38100</xdr:colOff>
      <xdr:row>59</xdr:row>
      <xdr:rowOff>94183</xdr:rowOff>
    </xdr:to>
    <xdr:sp macro="" textlink="">
      <xdr:nvSpPr>
        <xdr:cNvPr id="826" name="楕円 825">
          <a:extLst>
            <a:ext uri="{FF2B5EF4-FFF2-40B4-BE49-F238E27FC236}">
              <a16:creationId xmlns="" xmlns:a16="http://schemas.microsoft.com/office/drawing/2014/main" id="{00000000-0008-0000-0600-00003A030000}"/>
            </a:ext>
          </a:extLst>
        </xdr:cNvPr>
        <xdr:cNvSpPr/>
      </xdr:nvSpPr>
      <xdr:spPr>
        <a:xfrm>
          <a:off x="18605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85310</xdr:rowOff>
    </xdr:from>
    <xdr:ext cx="313932"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8499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118821</xdr:rowOff>
    </xdr:from>
    <xdr:to>
      <xdr:col>116</xdr:col>
      <xdr:colOff>62864</xdr:colOff>
      <xdr:row>78</xdr:row>
      <xdr:rowOff>13818</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flipV="1">
          <a:off x="22159595" y="12291771"/>
          <a:ext cx="1269" cy="1095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17645</xdr:rowOff>
    </xdr:from>
    <xdr:ext cx="534377" cy="259045"/>
    <xdr:sp macro="" textlink="">
      <xdr:nvSpPr>
        <xdr:cNvPr id="853" name="繰出金最小値テキスト">
          <a:extLst>
            <a:ext uri="{FF2B5EF4-FFF2-40B4-BE49-F238E27FC236}">
              <a16:creationId xmlns="" xmlns:a16="http://schemas.microsoft.com/office/drawing/2014/main" id="{00000000-0008-0000-0600-000055030000}"/>
            </a:ext>
          </a:extLst>
        </xdr:cNvPr>
        <xdr:cNvSpPr txBox="1"/>
      </xdr:nvSpPr>
      <xdr:spPr>
        <a:xfrm>
          <a:off x="22212300" y="1339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13818</xdr:rowOff>
    </xdr:from>
    <xdr:to>
      <xdr:col>116</xdr:col>
      <xdr:colOff>152400</xdr:colOff>
      <xdr:row>78</xdr:row>
      <xdr:rowOff>13818</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a:off x="22072600" y="1338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65498</xdr:rowOff>
    </xdr:from>
    <xdr:ext cx="534377" cy="259045"/>
    <xdr:sp macro="" textlink="">
      <xdr:nvSpPr>
        <xdr:cNvPr id="855" name="繰出金最大値テキスト">
          <a:extLst>
            <a:ext uri="{FF2B5EF4-FFF2-40B4-BE49-F238E27FC236}">
              <a16:creationId xmlns="" xmlns:a16="http://schemas.microsoft.com/office/drawing/2014/main" id="{00000000-0008-0000-0600-000057030000}"/>
            </a:ext>
          </a:extLst>
        </xdr:cNvPr>
        <xdr:cNvSpPr txBox="1"/>
      </xdr:nvSpPr>
      <xdr:spPr>
        <a:xfrm>
          <a:off x="22212300" y="1206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118821</xdr:rowOff>
    </xdr:from>
    <xdr:to>
      <xdr:col>116</xdr:col>
      <xdr:colOff>152400</xdr:colOff>
      <xdr:row>71</xdr:row>
      <xdr:rowOff>118821</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a:off x="22072600" y="1229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162675</xdr:rowOff>
    </xdr:from>
    <xdr:to>
      <xdr:col>116</xdr:col>
      <xdr:colOff>63500</xdr:colOff>
      <xdr:row>73</xdr:row>
      <xdr:rowOff>4483</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flipV="1">
          <a:off x="21323300" y="12507075"/>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127144</xdr:rowOff>
    </xdr:from>
    <xdr:ext cx="534377" cy="259045"/>
    <xdr:sp macro="" textlink="">
      <xdr:nvSpPr>
        <xdr:cNvPr id="858" name="繰出金平均値テキスト">
          <a:extLst>
            <a:ext uri="{FF2B5EF4-FFF2-40B4-BE49-F238E27FC236}">
              <a16:creationId xmlns="" xmlns:a16="http://schemas.microsoft.com/office/drawing/2014/main" id="{00000000-0008-0000-0600-00005A030000}"/>
            </a:ext>
          </a:extLst>
        </xdr:cNvPr>
        <xdr:cNvSpPr txBox="1"/>
      </xdr:nvSpPr>
      <xdr:spPr>
        <a:xfrm>
          <a:off x="22212300" y="1264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148717</xdr:rowOff>
    </xdr:from>
    <xdr:to>
      <xdr:col>116</xdr:col>
      <xdr:colOff>114300</xdr:colOff>
      <xdr:row>74</xdr:row>
      <xdr:rowOff>78867</xdr:rowOff>
    </xdr:to>
    <xdr:sp macro="" textlink="">
      <xdr:nvSpPr>
        <xdr:cNvPr id="859" name="フローチャート: 判断 858">
          <a:extLst>
            <a:ext uri="{FF2B5EF4-FFF2-40B4-BE49-F238E27FC236}">
              <a16:creationId xmlns="" xmlns:a16="http://schemas.microsoft.com/office/drawing/2014/main" id="{00000000-0008-0000-0600-00005B030000}"/>
            </a:ext>
          </a:extLst>
        </xdr:cNvPr>
        <xdr:cNvSpPr/>
      </xdr:nvSpPr>
      <xdr:spPr>
        <a:xfrm>
          <a:off x="221107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4483</xdr:rowOff>
    </xdr:from>
    <xdr:to>
      <xdr:col>111</xdr:col>
      <xdr:colOff>177800</xdr:colOff>
      <xdr:row>73</xdr:row>
      <xdr:rowOff>65139</xdr:rowOff>
    </xdr:to>
    <xdr:cxnSp macro="">
      <xdr:nvCxnSpPr>
        <xdr:cNvPr id="860" name="直線コネクタ 859">
          <a:extLst>
            <a:ext uri="{FF2B5EF4-FFF2-40B4-BE49-F238E27FC236}">
              <a16:creationId xmlns="" xmlns:a16="http://schemas.microsoft.com/office/drawing/2014/main" id="{00000000-0008-0000-0600-00005C030000}"/>
            </a:ext>
          </a:extLst>
        </xdr:cNvPr>
        <xdr:cNvCxnSpPr/>
      </xdr:nvCxnSpPr>
      <xdr:spPr>
        <a:xfrm flipV="1">
          <a:off x="20434300" y="12520333"/>
          <a:ext cx="889000" cy="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84385</xdr:rowOff>
    </xdr:from>
    <xdr:to>
      <xdr:col>112</xdr:col>
      <xdr:colOff>38100</xdr:colOff>
      <xdr:row>74</xdr:row>
      <xdr:rowOff>14535</xdr:rowOff>
    </xdr:to>
    <xdr:sp macro="" textlink="">
      <xdr:nvSpPr>
        <xdr:cNvPr id="861" name="フローチャート: 判断 860">
          <a:extLst>
            <a:ext uri="{FF2B5EF4-FFF2-40B4-BE49-F238E27FC236}">
              <a16:creationId xmlns="" xmlns:a16="http://schemas.microsoft.com/office/drawing/2014/main" id="{00000000-0008-0000-0600-00005D030000}"/>
            </a:ext>
          </a:extLst>
        </xdr:cNvPr>
        <xdr:cNvSpPr/>
      </xdr:nvSpPr>
      <xdr:spPr>
        <a:xfrm>
          <a:off x="21272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5662</xdr:rowOff>
    </xdr:from>
    <xdr:ext cx="534377"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1056111" y="1269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65139</xdr:rowOff>
    </xdr:from>
    <xdr:to>
      <xdr:col>107</xdr:col>
      <xdr:colOff>50800</xdr:colOff>
      <xdr:row>73</xdr:row>
      <xdr:rowOff>67405</xdr:rowOff>
    </xdr:to>
    <xdr:cxnSp macro="">
      <xdr:nvCxnSpPr>
        <xdr:cNvPr id="863" name="直線コネクタ 862">
          <a:extLst>
            <a:ext uri="{FF2B5EF4-FFF2-40B4-BE49-F238E27FC236}">
              <a16:creationId xmlns="" xmlns:a16="http://schemas.microsoft.com/office/drawing/2014/main" id="{00000000-0008-0000-0600-00005F030000}"/>
            </a:ext>
          </a:extLst>
        </xdr:cNvPr>
        <xdr:cNvCxnSpPr/>
      </xdr:nvCxnSpPr>
      <xdr:spPr>
        <a:xfrm flipV="1">
          <a:off x="19545300" y="12580989"/>
          <a:ext cx="88900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114408</xdr:rowOff>
    </xdr:from>
    <xdr:to>
      <xdr:col>107</xdr:col>
      <xdr:colOff>101600</xdr:colOff>
      <xdr:row>74</xdr:row>
      <xdr:rowOff>44558</xdr:rowOff>
    </xdr:to>
    <xdr:sp macro="" textlink="">
      <xdr:nvSpPr>
        <xdr:cNvPr id="864" name="フローチャート: 判断 863">
          <a:extLst>
            <a:ext uri="{FF2B5EF4-FFF2-40B4-BE49-F238E27FC236}">
              <a16:creationId xmlns="" xmlns:a16="http://schemas.microsoft.com/office/drawing/2014/main" id="{00000000-0008-0000-0600-000060030000}"/>
            </a:ext>
          </a:extLst>
        </xdr:cNvPr>
        <xdr:cNvSpPr/>
      </xdr:nvSpPr>
      <xdr:spPr>
        <a:xfrm>
          <a:off x="20383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35685</xdr:rowOff>
    </xdr:from>
    <xdr:ext cx="534377"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20167111" y="127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41078</xdr:rowOff>
    </xdr:from>
    <xdr:to>
      <xdr:col>102</xdr:col>
      <xdr:colOff>114300</xdr:colOff>
      <xdr:row>73</xdr:row>
      <xdr:rowOff>67405</xdr:rowOff>
    </xdr:to>
    <xdr:cxnSp macro="">
      <xdr:nvCxnSpPr>
        <xdr:cNvPr id="866" name="直線コネクタ 865">
          <a:extLst>
            <a:ext uri="{FF2B5EF4-FFF2-40B4-BE49-F238E27FC236}">
              <a16:creationId xmlns="" xmlns:a16="http://schemas.microsoft.com/office/drawing/2014/main" id="{00000000-0008-0000-0600-000062030000}"/>
            </a:ext>
          </a:extLst>
        </xdr:cNvPr>
        <xdr:cNvCxnSpPr/>
      </xdr:nvCxnSpPr>
      <xdr:spPr>
        <a:xfrm>
          <a:off x="18656300" y="12556928"/>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130486</xdr:rowOff>
    </xdr:from>
    <xdr:to>
      <xdr:col>102</xdr:col>
      <xdr:colOff>165100</xdr:colOff>
      <xdr:row>74</xdr:row>
      <xdr:rowOff>60636</xdr:rowOff>
    </xdr:to>
    <xdr:sp macro="" textlink="">
      <xdr:nvSpPr>
        <xdr:cNvPr id="867" name="フローチャート: 判断 866">
          <a:extLst>
            <a:ext uri="{FF2B5EF4-FFF2-40B4-BE49-F238E27FC236}">
              <a16:creationId xmlns="" xmlns:a16="http://schemas.microsoft.com/office/drawing/2014/main" id="{00000000-0008-0000-0600-000063030000}"/>
            </a:ext>
          </a:extLst>
        </xdr:cNvPr>
        <xdr:cNvSpPr/>
      </xdr:nvSpPr>
      <xdr:spPr>
        <a:xfrm>
          <a:off x="19494500" y="1264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51763</xdr:rowOff>
    </xdr:from>
    <xdr:ext cx="534377"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9278111" y="127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66040</xdr:rowOff>
    </xdr:from>
    <xdr:to>
      <xdr:col>98</xdr:col>
      <xdr:colOff>38100</xdr:colOff>
      <xdr:row>73</xdr:row>
      <xdr:rowOff>167640</xdr:rowOff>
    </xdr:to>
    <xdr:sp macro="" textlink="">
      <xdr:nvSpPr>
        <xdr:cNvPr id="869" name="フローチャート: 判断 868">
          <a:extLst>
            <a:ext uri="{FF2B5EF4-FFF2-40B4-BE49-F238E27FC236}">
              <a16:creationId xmlns="" xmlns:a16="http://schemas.microsoft.com/office/drawing/2014/main" id="{00000000-0008-0000-0600-000065030000}"/>
            </a:ext>
          </a:extLst>
        </xdr:cNvPr>
        <xdr:cNvSpPr/>
      </xdr:nvSpPr>
      <xdr:spPr>
        <a:xfrm>
          <a:off x="18605500" y="125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158767</xdr:rowOff>
    </xdr:from>
    <xdr:ext cx="534377"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8389111" y="126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111875</xdr:rowOff>
    </xdr:from>
    <xdr:to>
      <xdr:col>116</xdr:col>
      <xdr:colOff>114300</xdr:colOff>
      <xdr:row>73</xdr:row>
      <xdr:rowOff>42025</xdr:rowOff>
    </xdr:to>
    <xdr:sp macro="" textlink="">
      <xdr:nvSpPr>
        <xdr:cNvPr id="876" name="楕円 875">
          <a:extLst>
            <a:ext uri="{FF2B5EF4-FFF2-40B4-BE49-F238E27FC236}">
              <a16:creationId xmlns="" xmlns:a16="http://schemas.microsoft.com/office/drawing/2014/main" id="{00000000-0008-0000-0600-00006C030000}"/>
            </a:ext>
          </a:extLst>
        </xdr:cNvPr>
        <xdr:cNvSpPr/>
      </xdr:nvSpPr>
      <xdr:spPr>
        <a:xfrm>
          <a:off x="22110700" y="12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134752</xdr:rowOff>
    </xdr:from>
    <xdr:ext cx="534377" cy="259045"/>
    <xdr:sp macro="" textlink="">
      <xdr:nvSpPr>
        <xdr:cNvPr id="877" name="繰出金該当値テキスト">
          <a:extLst>
            <a:ext uri="{FF2B5EF4-FFF2-40B4-BE49-F238E27FC236}">
              <a16:creationId xmlns="" xmlns:a16="http://schemas.microsoft.com/office/drawing/2014/main" id="{00000000-0008-0000-0600-00006D030000}"/>
            </a:ext>
          </a:extLst>
        </xdr:cNvPr>
        <xdr:cNvSpPr txBox="1"/>
      </xdr:nvSpPr>
      <xdr:spPr>
        <a:xfrm>
          <a:off x="22212300" y="1230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125133</xdr:rowOff>
    </xdr:from>
    <xdr:to>
      <xdr:col>112</xdr:col>
      <xdr:colOff>38100</xdr:colOff>
      <xdr:row>73</xdr:row>
      <xdr:rowOff>55283</xdr:rowOff>
    </xdr:to>
    <xdr:sp macro="" textlink="">
      <xdr:nvSpPr>
        <xdr:cNvPr id="878" name="楕円 877">
          <a:extLst>
            <a:ext uri="{FF2B5EF4-FFF2-40B4-BE49-F238E27FC236}">
              <a16:creationId xmlns="" xmlns:a16="http://schemas.microsoft.com/office/drawing/2014/main" id="{00000000-0008-0000-0600-00006E030000}"/>
            </a:ext>
          </a:extLst>
        </xdr:cNvPr>
        <xdr:cNvSpPr/>
      </xdr:nvSpPr>
      <xdr:spPr>
        <a:xfrm>
          <a:off x="21272500" y="124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71810</xdr:rowOff>
    </xdr:from>
    <xdr:ext cx="534377" cy="259045"/>
    <xdr:sp macro="" textlink="">
      <xdr:nvSpPr>
        <xdr:cNvPr id="879" name="テキスト ボックス 878">
          <a:extLst>
            <a:ext uri="{FF2B5EF4-FFF2-40B4-BE49-F238E27FC236}">
              <a16:creationId xmlns="" xmlns:a16="http://schemas.microsoft.com/office/drawing/2014/main" id="{00000000-0008-0000-0600-00006F030000}"/>
            </a:ext>
          </a:extLst>
        </xdr:cNvPr>
        <xdr:cNvSpPr txBox="1"/>
      </xdr:nvSpPr>
      <xdr:spPr>
        <a:xfrm>
          <a:off x="21056111" y="1224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14339</xdr:rowOff>
    </xdr:from>
    <xdr:to>
      <xdr:col>107</xdr:col>
      <xdr:colOff>101600</xdr:colOff>
      <xdr:row>73</xdr:row>
      <xdr:rowOff>115939</xdr:rowOff>
    </xdr:to>
    <xdr:sp macro="" textlink="">
      <xdr:nvSpPr>
        <xdr:cNvPr id="880" name="楕円 879">
          <a:extLst>
            <a:ext uri="{FF2B5EF4-FFF2-40B4-BE49-F238E27FC236}">
              <a16:creationId xmlns="" xmlns:a16="http://schemas.microsoft.com/office/drawing/2014/main" id="{00000000-0008-0000-0600-000070030000}"/>
            </a:ext>
          </a:extLst>
        </xdr:cNvPr>
        <xdr:cNvSpPr/>
      </xdr:nvSpPr>
      <xdr:spPr>
        <a:xfrm>
          <a:off x="20383500" y="125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132466</xdr:rowOff>
    </xdr:from>
    <xdr:ext cx="534377" cy="259045"/>
    <xdr:sp macro="" textlink="">
      <xdr:nvSpPr>
        <xdr:cNvPr id="881" name="テキスト ボックス 880">
          <a:extLst>
            <a:ext uri="{FF2B5EF4-FFF2-40B4-BE49-F238E27FC236}">
              <a16:creationId xmlns="" xmlns:a16="http://schemas.microsoft.com/office/drawing/2014/main" id="{00000000-0008-0000-0600-000071030000}"/>
            </a:ext>
          </a:extLst>
        </xdr:cNvPr>
        <xdr:cNvSpPr txBox="1"/>
      </xdr:nvSpPr>
      <xdr:spPr>
        <a:xfrm>
          <a:off x="20167111" y="1230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16605</xdr:rowOff>
    </xdr:from>
    <xdr:to>
      <xdr:col>102</xdr:col>
      <xdr:colOff>165100</xdr:colOff>
      <xdr:row>73</xdr:row>
      <xdr:rowOff>118205</xdr:rowOff>
    </xdr:to>
    <xdr:sp macro="" textlink="">
      <xdr:nvSpPr>
        <xdr:cNvPr id="882" name="楕円 881">
          <a:extLst>
            <a:ext uri="{FF2B5EF4-FFF2-40B4-BE49-F238E27FC236}">
              <a16:creationId xmlns="" xmlns:a16="http://schemas.microsoft.com/office/drawing/2014/main" id="{00000000-0008-0000-0600-000072030000}"/>
            </a:ext>
          </a:extLst>
        </xdr:cNvPr>
        <xdr:cNvSpPr/>
      </xdr:nvSpPr>
      <xdr:spPr>
        <a:xfrm>
          <a:off x="19494500" y="1253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134732</xdr:rowOff>
    </xdr:from>
    <xdr:ext cx="534377" cy="259045"/>
    <xdr:sp macro="" textlink="">
      <xdr:nvSpPr>
        <xdr:cNvPr id="883" name="テキスト ボックス 882">
          <a:extLst>
            <a:ext uri="{FF2B5EF4-FFF2-40B4-BE49-F238E27FC236}">
              <a16:creationId xmlns="" xmlns:a16="http://schemas.microsoft.com/office/drawing/2014/main" id="{00000000-0008-0000-0600-000073030000}"/>
            </a:ext>
          </a:extLst>
        </xdr:cNvPr>
        <xdr:cNvSpPr txBox="1"/>
      </xdr:nvSpPr>
      <xdr:spPr>
        <a:xfrm>
          <a:off x="19278111" y="1230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161728</xdr:rowOff>
    </xdr:from>
    <xdr:to>
      <xdr:col>98</xdr:col>
      <xdr:colOff>38100</xdr:colOff>
      <xdr:row>73</xdr:row>
      <xdr:rowOff>91878</xdr:rowOff>
    </xdr:to>
    <xdr:sp macro="" textlink="">
      <xdr:nvSpPr>
        <xdr:cNvPr id="884" name="楕円 883">
          <a:extLst>
            <a:ext uri="{FF2B5EF4-FFF2-40B4-BE49-F238E27FC236}">
              <a16:creationId xmlns="" xmlns:a16="http://schemas.microsoft.com/office/drawing/2014/main" id="{00000000-0008-0000-0600-000074030000}"/>
            </a:ext>
          </a:extLst>
        </xdr:cNvPr>
        <xdr:cNvSpPr/>
      </xdr:nvSpPr>
      <xdr:spPr>
        <a:xfrm>
          <a:off x="18605500" y="1250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108405</xdr:rowOff>
    </xdr:from>
    <xdr:ext cx="534377" cy="259045"/>
    <xdr:sp macro=""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18389111" y="1228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２１０，８１８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度比１１４，４５０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新型コロナウイルス対策として実施した特別定額給付事業及び生活応援特別給付事業等の影響により増加している。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普通建設事業費については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１０９，８７５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、前年度比８，９８８円減少している。これは、２校の小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改修事業が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ほぼ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完了したことに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伴う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事業費の減少が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主な要因である。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今後の見通しとして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は、現</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段階において大規模の普通建設事業は予定されていないため減少傾向になるものと考えている。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８２，４２７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４，４８８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小・中学校の情報通信技術環境整備や団地の解体事業等が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維持補修費については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２４，８２６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１２，１０４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いる。除雪経費の増加が主な要因であるが、除雪路線及び業務委託等の見直しにより、可能な限り、除雪経費の節減に努める必要がある。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今後は、普通建設事業は縮減傾向と想定しているが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公共施設等の老朽化に対する取り壊しや維持管理経費を含め施設管理経費等が増加する可能性もあるため、組織機構及び事務事業の見直しなどにより各費目において経費節減に努め財政健全化を図って行く。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17,154
17,008
326.50
14,823,925
14,383,518
378,189
6,816,553
12,134,021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163475</xdr:rowOff>
    </xdr:from>
    <xdr:to>
      <xdr:col>24</xdr:col>
      <xdr:colOff>62865</xdr:colOff>
      <xdr:row>38</xdr:row>
      <xdr:rowOff>57404</xdr:rowOff>
    </xdr:to>
    <xdr:cxnSp macro="">
      <xdr:nvCxnSpPr>
        <xdr:cNvPr id="54" name="直線コネクタ 53">
          <a:extLst>
            <a:ext uri="{FF2B5EF4-FFF2-40B4-BE49-F238E27FC236}">
              <a16:creationId xmlns="" xmlns:a16="http://schemas.microsoft.com/office/drawing/2014/main" id="{00000000-0008-0000-0700-000036000000}"/>
            </a:ext>
          </a:extLst>
        </xdr:cNvPr>
        <xdr:cNvCxnSpPr/>
      </xdr:nvCxnSpPr>
      <xdr:spPr>
        <a:xfrm flipV="1">
          <a:off x="4633595" y="5306975"/>
          <a:ext cx="1270" cy="1265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5" name="議会費最小値テキスト">
          <a:extLst>
            <a:ext uri="{FF2B5EF4-FFF2-40B4-BE49-F238E27FC236}">
              <a16:creationId xmlns="" xmlns:a16="http://schemas.microsoft.com/office/drawing/2014/main" id="{00000000-0008-0000-0700-000037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110152</xdr:rowOff>
    </xdr:from>
    <xdr:ext cx="469744" cy="259045"/>
    <xdr:sp macro="" textlink="">
      <xdr:nvSpPr>
        <xdr:cNvPr id="57" name="議会費最大値テキスト">
          <a:extLst>
            <a:ext uri="{FF2B5EF4-FFF2-40B4-BE49-F238E27FC236}">
              <a16:creationId xmlns="" xmlns:a16="http://schemas.microsoft.com/office/drawing/2014/main" id="{00000000-0008-0000-0700-000039000000}"/>
            </a:ext>
          </a:extLst>
        </xdr:cNvPr>
        <xdr:cNvSpPr txBox="1"/>
      </xdr:nvSpPr>
      <xdr:spPr>
        <a:xfrm>
          <a:off x="4686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163475</xdr:rowOff>
    </xdr:from>
    <xdr:to>
      <xdr:col>24</xdr:col>
      <xdr:colOff>152400</xdr:colOff>
      <xdr:row>30</xdr:row>
      <xdr:rowOff>163475</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120040</xdr:rowOff>
    </xdr:from>
    <xdr:to>
      <xdr:col>24</xdr:col>
      <xdr:colOff>63500</xdr:colOff>
      <xdr:row>33</xdr:row>
      <xdr:rowOff>20828</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3797300" y="5606440"/>
          <a:ext cx="8382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39895</xdr:rowOff>
    </xdr:from>
    <xdr:ext cx="469744" cy="259045"/>
    <xdr:sp macro="" textlink="">
      <xdr:nvSpPr>
        <xdr:cNvPr id="60" name="議会費平均値テキスト">
          <a:extLst>
            <a:ext uri="{FF2B5EF4-FFF2-40B4-BE49-F238E27FC236}">
              <a16:creationId xmlns="" xmlns:a16="http://schemas.microsoft.com/office/drawing/2014/main" id="{00000000-0008-0000-0700-00003C000000}"/>
            </a:ext>
          </a:extLst>
        </xdr:cNvPr>
        <xdr:cNvSpPr txBox="1"/>
      </xdr:nvSpPr>
      <xdr:spPr>
        <a:xfrm>
          <a:off x="4686300" y="5869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61468</xdr:rowOff>
    </xdr:from>
    <xdr:to>
      <xdr:col>24</xdr:col>
      <xdr:colOff>114300</xdr:colOff>
      <xdr:row>34</xdr:row>
      <xdr:rowOff>163068</xdr:rowOff>
    </xdr:to>
    <xdr:sp macro="" textlink="">
      <xdr:nvSpPr>
        <xdr:cNvPr id="61" name="フローチャート: 判断 60">
          <a:extLst>
            <a:ext uri="{FF2B5EF4-FFF2-40B4-BE49-F238E27FC236}">
              <a16:creationId xmlns="" xmlns:a16="http://schemas.microsoft.com/office/drawing/2014/main" id="{00000000-0008-0000-0700-00003D000000}"/>
            </a:ext>
          </a:extLst>
        </xdr:cNvPr>
        <xdr:cNvSpPr/>
      </xdr:nvSpPr>
      <xdr:spPr>
        <a:xfrm>
          <a:off x="45847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120040</xdr:rowOff>
    </xdr:from>
    <xdr:to>
      <xdr:col>19</xdr:col>
      <xdr:colOff>177800</xdr:colOff>
      <xdr:row>33</xdr:row>
      <xdr:rowOff>93523</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flipV="1">
          <a:off x="2908300" y="5606440"/>
          <a:ext cx="889000" cy="14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42266</xdr:rowOff>
    </xdr:from>
    <xdr:to>
      <xdr:col>20</xdr:col>
      <xdr:colOff>38100</xdr:colOff>
      <xdr:row>33</xdr:row>
      <xdr:rowOff>143866</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3746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134993</xdr:rowOff>
    </xdr:from>
    <xdr:ext cx="469744" cy="259045"/>
    <xdr:sp macro="" textlink="">
      <xdr:nvSpPr>
        <xdr:cNvPr id="64" name="テキスト ボックス 63">
          <a:extLst>
            <a:ext uri="{FF2B5EF4-FFF2-40B4-BE49-F238E27FC236}">
              <a16:creationId xmlns="" xmlns:a16="http://schemas.microsoft.com/office/drawing/2014/main" id="{00000000-0008-0000-0700-000040000000}"/>
            </a:ext>
          </a:extLst>
        </xdr:cNvPr>
        <xdr:cNvSpPr txBox="1"/>
      </xdr:nvSpPr>
      <xdr:spPr>
        <a:xfrm>
          <a:off x="3562428" y="57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115011</xdr:rowOff>
    </xdr:from>
    <xdr:to>
      <xdr:col>15</xdr:col>
      <xdr:colOff>50800</xdr:colOff>
      <xdr:row>33</xdr:row>
      <xdr:rowOff>93523</xdr:rowOff>
    </xdr:to>
    <xdr:cxnSp macro="">
      <xdr:nvCxnSpPr>
        <xdr:cNvPr id="65" name="直線コネクタ 64">
          <a:extLst>
            <a:ext uri="{FF2B5EF4-FFF2-40B4-BE49-F238E27FC236}">
              <a16:creationId xmlns="" xmlns:a16="http://schemas.microsoft.com/office/drawing/2014/main" id="{00000000-0008-0000-0700-000041000000}"/>
            </a:ext>
          </a:extLst>
        </xdr:cNvPr>
        <xdr:cNvCxnSpPr/>
      </xdr:nvCxnSpPr>
      <xdr:spPr>
        <a:xfrm>
          <a:off x="2019300" y="5601411"/>
          <a:ext cx="889000" cy="14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34951</xdr:rowOff>
    </xdr:from>
    <xdr:to>
      <xdr:col>15</xdr:col>
      <xdr:colOff>101600</xdr:colOff>
      <xdr:row>33</xdr:row>
      <xdr:rowOff>136551</xdr:rowOff>
    </xdr:to>
    <xdr:sp macro="" textlink="">
      <xdr:nvSpPr>
        <xdr:cNvPr id="66" name="フローチャート: 判断 65">
          <a:extLst>
            <a:ext uri="{FF2B5EF4-FFF2-40B4-BE49-F238E27FC236}">
              <a16:creationId xmlns="" xmlns:a16="http://schemas.microsoft.com/office/drawing/2014/main" id="{00000000-0008-0000-0700-000042000000}"/>
            </a:ext>
          </a:extLst>
        </xdr:cNvPr>
        <xdr:cNvSpPr/>
      </xdr:nvSpPr>
      <xdr:spPr>
        <a:xfrm>
          <a:off x="2857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153078</xdr:rowOff>
    </xdr:from>
    <xdr:ext cx="469744" cy="259045"/>
    <xdr:sp macro="" textlink="">
      <xdr:nvSpPr>
        <xdr:cNvPr id="67" name="テキスト ボックス 66">
          <a:extLst>
            <a:ext uri="{FF2B5EF4-FFF2-40B4-BE49-F238E27FC236}">
              <a16:creationId xmlns="" xmlns:a16="http://schemas.microsoft.com/office/drawing/2014/main" id="{00000000-0008-0000-0700-000043000000}"/>
            </a:ext>
          </a:extLst>
        </xdr:cNvPr>
        <xdr:cNvSpPr txBox="1"/>
      </xdr:nvSpPr>
      <xdr:spPr>
        <a:xfrm>
          <a:off x="2673428" y="54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115011</xdr:rowOff>
    </xdr:from>
    <xdr:to>
      <xdr:col>10</xdr:col>
      <xdr:colOff>114300</xdr:colOff>
      <xdr:row>33</xdr:row>
      <xdr:rowOff>70206</xdr:rowOff>
    </xdr:to>
    <xdr:cxnSp macro="">
      <xdr:nvCxnSpPr>
        <xdr:cNvPr id="68" name="直線コネクタ 67">
          <a:extLst>
            <a:ext uri="{FF2B5EF4-FFF2-40B4-BE49-F238E27FC236}">
              <a16:creationId xmlns="" xmlns:a16="http://schemas.microsoft.com/office/drawing/2014/main" id="{00000000-0008-0000-0700-000044000000}"/>
            </a:ext>
          </a:extLst>
        </xdr:cNvPr>
        <xdr:cNvCxnSpPr/>
      </xdr:nvCxnSpPr>
      <xdr:spPr>
        <a:xfrm flipV="1">
          <a:off x="1130300" y="5601411"/>
          <a:ext cx="889000" cy="1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78384</xdr:rowOff>
    </xdr:from>
    <xdr:to>
      <xdr:col>10</xdr:col>
      <xdr:colOff>165100</xdr:colOff>
      <xdr:row>34</xdr:row>
      <xdr:rowOff>8534</xdr:rowOff>
    </xdr:to>
    <xdr:sp macro="" textlink="">
      <xdr:nvSpPr>
        <xdr:cNvPr id="69" name="フローチャート: 判断 68">
          <a:extLst>
            <a:ext uri="{FF2B5EF4-FFF2-40B4-BE49-F238E27FC236}">
              <a16:creationId xmlns="" xmlns:a16="http://schemas.microsoft.com/office/drawing/2014/main" id="{00000000-0008-0000-0700-000045000000}"/>
            </a:ext>
          </a:extLst>
        </xdr:cNvPr>
        <xdr:cNvSpPr/>
      </xdr:nvSpPr>
      <xdr:spPr>
        <a:xfrm>
          <a:off x="1968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171111</xdr:rowOff>
    </xdr:from>
    <xdr:ext cx="469744" cy="259045"/>
    <xdr:sp macro="" textlink="">
      <xdr:nvSpPr>
        <xdr:cNvPr id="70" name="テキスト ボックス 69">
          <a:extLst>
            <a:ext uri="{FF2B5EF4-FFF2-40B4-BE49-F238E27FC236}">
              <a16:creationId xmlns="" xmlns:a16="http://schemas.microsoft.com/office/drawing/2014/main" id="{00000000-0008-0000-0700-000046000000}"/>
            </a:ext>
          </a:extLst>
        </xdr:cNvPr>
        <xdr:cNvSpPr txBox="1"/>
      </xdr:nvSpPr>
      <xdr:spPr>
        <a:xfrm>
          <a:off x="1784428" y="582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78384</xdr:rowOff>
    </xdr:from>
    <xdr:to>
      <xdr:col>6</xdr:col>
      <xdr:colOff>38100</xdr:colOff>
      <xdr:row>34</xdr:row>
      <xdr:rowOff>8534</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079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171111</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895428" y="582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141478</xdr:rowOff>
    </xdr:from>
    <xdr:to>
      <xdr:col>24</xdr:col>
      <xdr:colOff>114300</xdr:colOff>
      <xdr:row>33</xdr:row>
      <xdr:rowOff>71628</xdr:rowOff>
    </xdr:to>
    <xdr:sp macro="" textlink="">
      <xdr:nvSpPr>
        <xdr:cNvPr id="78" name="楕円 77">
          <a:extLst>
            <a:ext uri="{FF2B5EF4-FFF2-40B4-BE49-F238E27FC236}">
              <a16:creationId xmlns="" xmlns:a16="http://schemas.microsoft.com/office/drawing/2014/main" id="{00000000-0008-0000-0700-00004E000000}"/>
            </a:ext>
          </a:extLst>
        </xdr:cNvPr>
        <xdr:cNvSpPr/>
      </xdr:nvSpPr>
      <xdr:spPr>
        <a:xfrm>
          <a:off x="4584700" y="56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164355</xdr:rowOff>
    </xdr:from>
    <xdr:ext cx="469744" cy="259045"/>
    <xdr:sp macro="" textlink="">
      <xdr:nvSpPr>
        <xdr:cNvPr id="79" name="議会費該当値テキスト">
          <a:extLst>
            <a:ext uri="{FF2B5EF4-FFF2-40B4-BE49-F238E27FC236}">
              <a16:creationId xmlns="" xmlns:a16="http://schemas.microsoft.com/office/drawing/2014/main" id="{00000000-0008-0000-0700-00004F000000}"/>
            </a:ext>
          </a:extLst>
        </xdr:cNvPr>
        <xdr:cNvSpPr txBox="1"/>
      </xdr:nvSpPr>
      <xdr:spPr>
        <a:xfrm>
          <a:off x="4686300" y="547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69240</xdr:rowOff>
    </xdr:from>
    <xdr:to>
      <xdr:col>20</xdr:col>
      <xdr:colOff>38100</xdr:colOff>
      <xdr:row>32</xdr:row>
      <xdr:rowOff>170840</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3746500" y="55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15917</xdr:rowOff>
    </xdr:from>
    <xdr:ext cx="469744"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3562428" y="533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42723</xdr:rowOff>
    </xdr:from>
    <xdr:to>
      <xdr:col>15</xdr:col>
      <xdr:colOff>101600</xdr:colOff>
      <xdr:row>33</xdr:row>
      <xdr:rowOff>144323</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2857500" y="570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135450</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2673428" y="57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64211</xdr:rowOff>
    </xdr:from>
    <xdr:to>
      <xdr:col>10</xdr:col>
      <xdr:colOff>165100</xdr:colOff>
      <xdr:row>32</xdr:row>
      <xdr:rowOff>165811</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1968500" y="555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10888</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1784428" y="532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19406</xdr:rowOff>
    </xdr:from>
    <xdr:to>
      <xdr:col>6</xdr:col>
      <xdr:colOff>38100</xdr:colOff>
      <xdr:row>33</xdr:row>
      <xdr:rowOff>121006</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079500" y="567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137533</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895428" y="545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33108</xdr:rowOff>
    </xdr:from>
    <xdr:to>
      <xdr:col>24</xdr:col>
      <xdr:colOff>62865</xdr:colOff>
      <xdr:row>57</xdr:row>
      <xdr:rowOff>69310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flipV="1">
          <a:off x="4633595" y="8777058"/>
          <a:ext cx="1270" cy="106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73137</xdr:rowOff>
    </xdr:from>
    <xdr:ext cx="599010" cy="259045"/>
    <xdr:sp macro="" textlink="">
      <xdr:nvSpPr>
        <xdr:cNvPr id="111" name="総務費最小値テキスト">
          <a:extLst>
            <a:ext uri="{FF2B5EF4-FFF2-40B4-BE49-F238E27FC236}">
              <a16:creationId xmlns="" xmlns:a16="http://schemas.microsoft.com/office/drawing/2014/main" id="{00000000-0008-0000-0700-00006F000000}"/>
            </a:ext>
          </a:extLst>
        </xdr:cNvPr>
        <xdr:cNvSpPr txBox="1"/>
      </xdr:nvSpPr>
      <xdr:spPr>
        <a:xfrm>
          <a:off x="4686300" y="98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69310</xdr:rowOff>
    </xdr:from>
    <xdr:to>
      <xdr:col>24</xdr:col>
      <xdr:colOff>152400</xdr:colOff>
      <xdr:row>57</xdr:row>
      <xdr:rowOff>69310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4546600" y="984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151235</xdr:rowOff>
    </xdr:from>
    <xdr:ext cx="599010" cy="259045"/>
    <xdr:sp macro="" textlink="">
      <xdr:nvSpPr>
        <xdr:cNvPr id="113" name="総務費最大値テキスト">
          <a:extLst>
            <a:ext uri="{FF2B5EF4-FFF2-40B4-BE49-F238E27FC236}">
              <a16:creationId xmlns="" xmlns:a16="http://schemas.microsoft.com/office/drawing/2014/main" id="{00000000-0008-0000-0700-000071000000}"/>
            </a:ext>
          </a:extLst>
        </xdr:cNvPr>
        <xdr:cNvSpPr txBox="1"/>
      </xdr:nvSpPr>
      <xdr:spPr>
        <a:xfrm>
          <a:off x="4686300" y="855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33108</xdr:rowOff>
    </xdr:from>
    <xdr:to>
      <xdr:col>24</xdr:col>
      <xdr:colOff>152400</xdr:colOff>
      <xdr:row>51</xdr:row>
      <xdr:rowOff>33108</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a:off x="4546600" y="877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146444</xdr:rowOff>
    </xdr:from>
    <xdr:to>
      <xdr:col>24</xdr:col>
      <xdr:colOff>63500</xdr:colOff>
      <xdr:row>58</xdr:row>
      <xdr:rowOff>163492</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3797300" y="9404744"/>
          <a:ext cx="838200" cy="70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133877</xdr:rowOff>
    </xdr:from>
    <xdr:ext cx="599010" cy="259045"/>
    <xdr:sp macro="" textlink="">
      <xdr:nvSpPr>
        <xdr:cNvPr id="116" name="総務費平均値テキスト">
          <a:extLst>
            <a:ext uri="{FF2B5EF4-FFF2-40B4-BE49-F238E27FC236}">
              <a16:creationId xmlns="" xmlns:a16="http://schemas.microsoft.com/office/drawing/2014/main" id="{00000000-0008-0000-0700-000074000000}"/>
            </a:ext>
          </a:extLst>
        </xdr:cNvPr>
        <xdr:cNvSpPr txBox="1"/>
      </xdr:nvSpPr>
      <xdr:spPr>
        <a:xfrm>
          <a:off x="4686300" y="93921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155450</xdr:rowOff>
    </xdr:from>
    <xdr:to>
      <xdr:col>24</xdr:col>
      <xdr:colOff>114300</xdr:colOff>
      <xdr:row>55</xdr:row>
      <xdr:rowOff>85600</xdr:rowOff>
    </xdr:to>
    <xdr:sp macro="" textlink="">
      <xdr:nvSpPr>
        <xdr:cNvPr id="117" name="フローチャート: 判断 116">
          <a:extLst>
            <a:ext uri="{FF2B5EF4-FFF2-40B4-BE49-F238E27FC236}">
              <a16:creationId xmlns="" xmlns:a16="http://schemas.microsoft.com/office/drawing/2014/main" id="{00000000-0008-0000-0700-000075000000}"/>
            </a:ext>
          </a:extLst>
        </xdr:cNvPr>
        <xdr:cNvSpPr/>
      </xdr:nvSpPr>
      <xdr:spPr>
        <a:xfrm>
          <a:off x="4584700" y="941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100692</xdr:rowOff>
    </xdr:from>
    <xdr:to>
      <xdr:col>19</xdr:col>
      <xdr:colOff>177800</xdr:colOff>
      <xdr:row>58</xdr:row>
      <xdr:rowOff>163492</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2908300" y="10044792"/>
          <a:ext cx="889000" cy="6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40464</xdr:rowOff>
    </xdr:from>
    <xdr:to>
      <xdr:col>20</xdr:col>
      <xdr:colOff>38100</xdr:colOff>
      <xdr:row>58</xdr:row>
      <xdr:rowOff>142064</xdr:rowOff>
    </xdr:to>
    <xdr:sp macro="" textlink="">
      <xdr:nvSpPr>
        <xdr:cNvPr id="119" name="フローチャート: 判断 118">
          <a:extLst>
            <a:ext uri="{FF2B5EF4-FFF2-40B4-BE49-F238E27FC236}">
              <a16:creationId xmlns="" xmlns:a16="http://schemas.microsoft.com/office/drawing/2014/main" id="{00000000-0008-0000-0700-000077000000}"/>
            </a:ext>
          </a:extLst>
        </xdr:cNvPr>
        <xdr:cNvSpPr/>
      </xdr:nvSpPr>
      <xdr:spPr>
        <a:xfrm>
          <a:off x="3746500" y="998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158591</xdr:rowOff>
    </xdr:from>
    <xdr:ext cx="599010" cy="259045"/>
    <xdr:sp macro="" textlink="">
      <xdr:nvSpPr>
        <xdr:cNvPr id="120" name="テキスト ボックス 119">
          <a:extLst>
            <a:ext uri="{FF2B5EF4-FFF2-40B4-BE49-F238E27FC236}">
              <a16:creationId xmlns="" xmlns:a16="http://schemas.microsoft.com/office/drawing/2014/main" id="{00000000-0008-0000-0700-000078000000}"/>
            </a:ext>
          </a:extLst>
        </xdr:cNvPr>
        <xdr:cNvSpPr txBox="1"/>
      </xdr:nvSpPr>
      <xdr:spPr>
        <a:xfrm>
          <a:off x="3497795" y="975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100692</xdr:rowOff>
    </xdr:from>
    <xdr:to>
      <xdr:col>15</xdr:col>
      <xdr:colOff>50800</xdr:colOff>
      <xdr:row>59</xdr:row>
      <xdr:rowOff>16809</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flipV="1">
          <a:off x="2019300" y="10044792"/>
          <a:ext cx="889000" cy="8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81146</xdr:rowOff>
    </xdr:from>
    <xdr:to>
      <xdr:col>15</xdr:col>
      <xdr:colOff>101600</xdr:colOff>
      <xdr:row>59</xdr:row>
      <xdr:rowOff>11296</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2857500" y="1002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2423</xdr:rowOff>
    </xdr:from>
    <xdr:ext cx="599010"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2608795" y="1011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83752</xdr:rowOff>
    </xdr:from>
    <xdr:to>
      <xdr:col>10</xdr:col>
      <xdr:colOff>114300</xdr:colOff>
      <xdr:row>59</xdr:row>
      <xdr:rowOff>16809</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a:off x="1130300" y="10027852"/>
          <a:ext cx="889000" cy="10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89238</xdr:rowOff>
    </xdr:from>
    <xdr:to>
      <xdr:col>10</xdr:col>
      <xdr:colOff>165100</xdr:colOff>
      <xdr:row>59</xdr:row>
      <xdr:rowOff>19388</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1968500" y="1003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35915</xdr:rowOff>
    </xdr:from>
    <xdr:ext cx="534377"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1752111" y="980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51103</xdr:rowOff>
    </xdr:from>
    <xdr:to>
      <xdr:col>6</xdr:col>
      <xdr:colOff>38100</xdr:colOff>
      <xdr:row>58</xdr:row>
      <xdr:rowOff>152703</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1079500" y="9995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143830</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830795" y="1008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95644</xdr:rowOff>
    </xdr:from>
    <xdr:to>
      <xdr:col>24</xdr:col>
      <xdr:colOff>114300</xdr:colOff>
      <xdr:row>55</xdr:row>
      <xdr:rowOff>25794</xdr:rowOff>
    </xdr:to>
    <xdr:sp macro="" textlink="">
      <xdr:nvSpPr>
        <xdr:cNvPr id="134" name="楕円 133">
          <a:extLst>
            <a:ext uri="{FF2B5EF4-FFF2-40B4-BE49-F238E27FC236}">
              <a16:creationId xmlns="" xmlns:a16="http://schemas.microsoft.com/office/drawing/2014/main" id="{00000000-0008-0000-0700-000086000000}"/>
            </a:ext>
          </a:extLst>
        </xdr:cNvPr>
        <xdr:cNvSpPr/>
      </xdr:nvSpPr>
      <xdr:spPr>
        <a:xfrm>
          <a:off x="4584700" y="93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118521</xdr:rowOff>
    </xdr:from>
    <xdr:ext cx="599010" cy="259045"/>
    <xdr:sp macro="" textlink="">
      <xdr:nvSpPr>
        <xdr:cNvPr id="135" name="総務費該当値テキスト">
          <a:extLst>
            <a:ext uri="{FF2B5EF4-FFF2-40B4-BE49-F238E27FC236}">
              <a16:creationId xmlns="" xmlns:a16="http://schemas.microsoft.com/office/drawing/2014/main" id="{00000000-0008-0000-0700-000087000000}"/>
            </a:ext>
          </a:extLst>
        </xdr:cNvPr>
        <xdr:cNvSpPr txBox="1"/>
      </xdr:nvSpPr>
      <xdr:spPr>
        <a:xfrm>
          <a:off x="4686300" y="920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112692</xdr:rowOff>
    </xdr:from>
    <xdr:to>
      <xdr:col>20</xdr:col>
      <xdr:colOff>38100</xdr:colOff>
      <xdr:row>59</xdr:row>
      <xdr:rowOff>42842</xdr:rowOff>
    </xdr:to>
    <xdr:sp macro="" textlink="">
      <xdr:nvSpPr>
        <xdr:cNvPr id="136" name="楕円 135">
          <a:extLst>
            <a:ext uri="{FF2B5EF4-FFF2-40B4-BE49-F238E27FC236}">
              <a16:creationId xmlns="" xmlns:a16="http://schemas.microsoft.com/office/drawing/2014/main" id="{00000000-0008-0000-0700-000088000000}"/>
            </a:ext>
          </a:extLst>
        </xdr:cNvPr>
        <xdr:cNvSpPr/>
      </xdr:nvSpPr>
      <xdr:spPr>
        <a:xfrm>
          <a:off x="3746500" y="1005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33969</xdr:rowOff>
    </xdr:from>
    <xdr:ext cx="534377"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3530111" y="1014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49892</xdr:rowOff>
    </xdr:from>
    <xdr:to>
      <xdr:col>15</xdr:col>
      <xdr:colOff>101600</xdr:colOff>
      <xdr:row>58</xdr:row>
      <xdr:rowOff>151492</xdr:rowOff>
    </xdr:to>
    <xdr:sp macro="" textlink="">
      <xdr:nvSpPr>
        <xdr:cNvPr id="138" name="楕円 137">
          <a:extLst>
            <a:ext uri="{FF2B5EF4-FFF2-40B4-BE49-F238E27FC236}">
              <a16:creationId xmlns="" xmlns:a16="http://schemas.microsoft.com/office/drawing/2014/main" id="{00000000-0008-0000-0700-00008A000000}"/>
            </a:ext>
          </a:extLst>
        </xdr:cNvPr>
        <xdr:cNvSpPr/>
      </xdr:nvSpPr>
      <xdr:spPr>
        <a:xfrm>
          <a:off x="2857500" y="999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168019</xdr:rowOff>
    </xdr:from>
    <xdr:ext cx="599010"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2608795" y="976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137459</xdr:rowOff>
    </xdr:from>
    <xdr:to>
      <xdr:col>10</xdr:col>
      <xdr:colOff>165100</xdr:colOff>
      <xdr:row>59</xdr:row>
      <xdr:rowOff>67609</xdr:rowOff>
    </xdr:to>
    <xdr:sp macro="" textlink="">
      <xdr:nvSpPr>
        <xdr:cNvPr id="140" name="楕円 139">
          <a:extLst>
            <a:ext uri="{FF2B5EF4-FFF2-40B4-BE49-F238E27FC236}">
              <a16:creationId xmlns="" xmlns:a16="http://schemas.microsoft.com/office/drawing/2014/main" id="{00000000-0008-0000-0700-00008C000000}"/>
            </a:ext>
          </a:extLst>
        </xdr:cNvPr>
        <xdr:cNvSpPr/>
      </xdr:nvSpPr>
      <xdr:spPr>
        <a:xfrm>
          <a:off x="1968500" y="1008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58736</xdr:rowOff>
    </xdr:from>
    <xdr:ext cx="534377"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1752111" y="1017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32952</xdr:rowOff>
    </xdr:from>
    <xdr:to>
      <xdr:col>6</xdr:col>
      <xdr:colOff>38100</xdr:colOff>
      <xdr:row>58</xdr:row>
      <xdr:rowOff>134552</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1079500" y="99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151079</xdr:rowOff>
    </xdr:from>
    <xdr:ext cx="599010"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830795" y="975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4" name="テキスト ボックス 153">
          <a:extLst>
            <a:ext uri="{FF2B5EF4-FFF2-40B4-BE49-F238E27FC236}">
              <a16:creationId xmlns="" xmlns:a16="http://schemas.microsoft.com/office/drawing/2014/main" id="{00000000-0008-0000-0700-00009A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 xmlns:a16="http://schemas.microsoft.com/office/drawing/2014/main" id="{00000000-0008-0000-07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97124</xdr:rowOff>
    </xdr:from>
    <xdr:to>
      <xdr:col>24</xdr:col>
      <xdr:colOff>62865</xdr:colOff>
      <xdr:row>79</xdr:row>
      <xdr:rowOff>81959</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flipV="1">
          <a:off x="4633595" y="12098624"/>
          <a:ext cx="1270" cy="1527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85786</xdr:rowOff>
    </xdr:from>
    <xdr:ext cx="599010" cy="259045"/>
    <xdr:sp macro="" textlink="">
      <xdr:nvSpPr>
        <xdr:cNvPr id="169" name="民生費最小値テキスト">
          <a:extLst>
            <a:ext uri="{FF2B5EF4-FFF2-40B4-BE49-F238E27FC236}">
              <a16:creationId xmlns="" xmlns:a16="http://schemas.microsoft.com/office/drawing/2014/main" id="{00000000-0008-0000-0700-0000A9000000}"/>
            </a:ext>
          </a:extLst>
        </xdr:cNvPr>
        <xdr:cNvSpPr txBox="1"/>
      </xdr:nvSpPr>
      <xdr:spPr>
        <a:xfrm>
          <a:off x="4686300" y="136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81959</xdr:rowOff>
    </xdr:from>
    <xdr:to>
      <xdr:col>24</xdr:col>
      <xdr:colOff>152400</xdr:colOff>
      <xdr:row>79</xdr:row>
      <xdr:rowOff>81959</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4546600" y="1362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43801</xdr:rowOff>
    </xdr:from>
    <xdr:ext cx="599010" cy="259045"/>
    <xdr:sp macro="" textlink="">
      <xdr:nvSpPr>
        <xdr:cNvPr id="171" name="民生費最大値テキスト">
          <a:extLst>
            <a:ext uri="{FF2B5EF4-FFF2-40B4-BE49-F238E27FC236}">
              <a16:creationId xmlns="" xmlns:a16="http://schemas.microsoft.com/office/drawing/2014/main" id="{00000000-0008-0000-0700-0000AB000000}"/>
            </a:ext>
          </a:extLst>
        </xdr:cNvPr>
        <xdr:cNvSpPr txBox="1"/>
      </xdr:nvSpPr>
      <xdr:spPr>
        <a:xfrm>
          <a:off x="4686300" y="1187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218,235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97124</xdr:rowOff>
    </xdr:from>
    <xdr:to>
      <xdr:col>24</xdr:col>
      <xdr:colOff>152400</xdr:colOff>
      <xdr:row>70</xdr:row>
      <xdr:rowOff>97124</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a:off x="4546600" y="1209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26600</xdr:rowOff>
    </xdr:from>
    <xdr:to>
      <xdr:col>24</xdr:col>
      <xdr:colOff>63500</xdr:colOff>
      <xdr:row>75</xdr:row>
      <xdr:rowOff>33972</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3797300" y="12713900"/>
          <a:ext cx="838200" cy="17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120190</xdr:rowOff>
    </xdr:from>
    <xdr:ext cx="599010" cy="259045"/>
    <xdr:sp macro="" textlink="">
      <xdr:nvSpPr>
        <xdr:cNvPr id="174" name="民生費平均値テキスト">
          <a:extLst>
            <a:ext uri="{FF2B5EF4-FFF2-40B4-BE49-F238E27FC236}">
              <a16:creationId xmlns="" xmlns:a16="http://schemas.microsoft.com/office/drawing/2014/main" id="{00000000-0008-0000-0700-0000AE000000}"/>
            </a:ext>
          </a:extLst>
        </xdr:cNvPr>
        <xdr:cNvSpPr txBox="1"/>
      </xdr:nvSpPr>
      <xdr:spPr>
        <a:xfrm>
          <a:off x="4686300" y="12807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141763</xdr:rowOff>
    </xdr:from>
    <xdr:to>
      <xdr:col>24</xdr:col>
      <xdr:colOff>114300</xdr:colOff>
      <xdr:row>75</xdr:row>
      <xdr:rowOff>71913</xdr:rowOff>
    </xdr:to>
    <xdr:sp macro="" textlink="">
      <xdr:nvSpPr>
        <xdr:cNvPr id="175" name="フローチャート: 判断 174">
          <a:extLst>
            <a:ext uri="{FF2B5EF4-FFF2-40B4-BE49-F238E27FC236}">
              <a16:creationId xmlns="" xmlns:a16="http://schemas.microsoft.com/office/drawing/2014/main" id="{00000000-0008-0000-0700-0000AF000000}"/>
            </a:ext>
          </a:extLst>
        </xdr:cNvPr>
        <xdr:cNvSpPr/>
      </xdr:nvSpPr>
      <xdr:spPr>
        <a:xfrm>
          <a:off x="4584700" y="1282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153150</xdr:rowOff>
    </xdr:from>
    <xdr:to>
      <xdr:col>19</xdr:col>
      <xdr:colOff>177800</xdr:colOff>
      <xdr:row>75</xdr:row>
      <xdr:rowOff>33972</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a:off x="2908300" y="12840450"/>
          <a:ext cx="889000" cy="5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90691</xdr:rowOff>
    </xdr:from>
    <xdr:to>
      <xdr:col>20</xdr:col>
      <xdr:colOff>38100</xdr:colOff>
      <xdr:row>76</xdr:row>
      <xdr:rowOff>20841</xdr:rowOff>
    </xdr:to>
    <xdr:sp macro="" textlink="">
      <xdr:nvSpPr>
        <xdr:cNvPr id="177" name="フローチャート: 判断 176">
          <a:extLst>
            <a:ext uri="{FF2B5EF4-FFF2-40B4-BE49-F238E27FC236}">
              <a16:creationId xmlns="" xmlns:a16="http://schemas.microsoft.com/office/drawing/2014/main" id="{00000000-0008-0000-0700-0000B1000000}"/>
            </a:ext>
          </a:extLst>
        </xdr:cNvPr>
        <xdr:cNvSpPr/>
      </xdr:nvSpPr>
      <xdr:spPr>
        <a:xfrm>
          <a:off x="3746500" y="1294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11968</xdr:rowOff>
    </xdr:from>
    <xdr:ext cx="599010" cy="259045"/>
    <xdr:sp macro="" textlink="">
      <xdr:nvSpPr>
        <xdr:cNvPr id="178" name="テキスト ボックス 177">
          <a:extLst>
            <a:ext uri="{FF2B5EF4-FFF2-40B4-BE49-F238E27FC236}">
              <a16:creationId xmlns="" xmlns:a16="http://schemas.microsoft.com/office/drawing/2014/main" id="{00000000-0008-0000-0700-0000B2000000}"/>
            </a:ext>
          </a:extLst>
        </xdr:cNvPr>
        <xdr:cNvSpPr txBox="1"/>
      </xdr:nvSpPr>
      <xdr:spPr>
        <a:xfrm>
          <a:off x="3497795" y="1304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153150</xdr:rowOff>
    </xdr:from>
    <xdr:to>
      <xdr:col>15</xdr:col>
      <xdr:colOff>50800</xdr:colOff>
      <xdr:row>75</xdr:row>
      <xdr:rowOff>87979</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2019300" y="12840450"/>
          <a:ext cx="889000" cy="10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21082</xdr:rowOff>
    </xdr:from>
    <xdr:to>
      <xdr:col>15</xdr:col>
      <xdr:colOff>101600</xdr:colOff>
      <xdr:row>76</xdr:row>
      <xdr:rowOff>122682</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2857500" y="130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113809</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2608795" y="1314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103105</xdr:rowOff>
    </xdr:from>
    <xdr:to>
      <xdr:col>10</xdr:col>
      <xdr:colOff>114300</xdr:colOff>
      <xdr:row>75</xdr:row>
      <xdr:rowOff>87979</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a:off x="1130300" y="12790405"/>
          <a:ext cx="889000" cy="15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157823</xdr:rowOff>
    </xdr:from>
    <xdr:to>
      <xdr:col>10</xdr:col>
      <xdr:colOff>165100</xdr:colOff>
      <xdr:row>76</xdr:row>
      <xdr:rowOff>87973</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1968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79100</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1719795" y="1310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170986</xdr:rowOff>
    </xdr:from>
    <xdr:to>
      <xdr:col>6</xdr:col>
      <xdr:colOff>38100</xdr:colOff>
      <xdr:row>76</xdr:row>
      <xdr:rowOff>101136</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1079500" y="130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92263</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830795" y="1312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147250</xdr:rowOff>
    </xdr:from>
    <xdr:to>
      <xdr:col>24</xdr:col>
      <xdr:colOff>114300</xdr:colOff>
      <xdr:row>74</xdr:row>
      <xdr:rowOff>77400</xdr:rowOff>
    </xdr:to>
    <xdr:sp macro="" textlink="">
      <xdr:nvSpPr>
        <xdr:cNvPr id="192" name="楕円 191">
          <a:extLst>
            <a:ext uri="{FF2B5EF4-FFF2-40B4-BE49-F238E27FC236}">
              <a16:creationId xmlns="" xmlns:a16="http://schemas.microsoft.com/office/drawing/2014/main" id="{00000000-0008-0000-0700-0000C0000000}"/>
            </a:ext>
          </a:extLst>
        </xdr:cNvPr>
        <xdr:cNvSpPr/>
      </xdr:nvSpPr>
      <xdr:spPr>
        <a:xfrm>
          <a:off x="4584700" y="126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170127</xdr:rowOff>
    </xdr:from>
    <xdr:ext cx="599010" cy="259045"/>
    <xdr:sp macro="" textlink="">
      <xdr:nvSpPr>
        <xdr:cNvPr id="193" name="民生費該当値テキスト">
          <a:extLst>
            <a:ext uri="{FF2B5EF4-FFF2-40B4-BE49-F238E27FC236}">
              <a16:creationId xmlns="" xmlns:a16="http://schemas.microsoft.com/office/drawing/2014/main" id="{00000000-0008-0000-0700-0000C1000000}"/>
            </a:ext>
          </a:extLst>
        </xdr:cNvPr>
        <xdr:cNvSpPr txBox="1"/>
      </xdr:nvSpPr>
      <xdr:spPr>
        <a:xfrm>
          <a:off x="4686300" y="1251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154622</xdr:rowOff>
    </xdr:from>
    <xdr:to>
      <xdr:col>20</xdr:col>
      <xdr:colOff>38100</xdr:colOff>
      <xdr:row>75</xdr:row>
      <xdr:rowOff>84772</xdr:rowOff>
    </xdr:to>
    <xdr:sp macro="" textlink="">
      <xdr:nvSpPr>
        <xdr:cNvPr id="194" name="楕円 193">
          <a:extLst>
            <a:ext uri="{FF2B5EF4-FFF2-40B4-BE49-F238E27FC236}">
              <a16:creationId xmlns="" xmlns:a16="http://schemas.microsoft.com/office/drawing/2014/main" id="{00000000-0008-0000-0700-0000C2000000}"/>
            </a:ext>
          </a:extLst>
        </xdr:cNvPr>
        <xdr:cNvSpPr/>
      </xdr:nvSpPr>
      <xdr:spPr>
        <a:xfrm>
          <a:off x="3746500" y="1284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101299</xdr:rowOff>
    </xdr:from>
    <xdr:ext cx="59901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3497795" y="1261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102350</xdr:rowOff>
    </xdr:from>
    <xdr:to>
      <xdr:col>15</xdr:col>
      <xdr:colOff>101600</xdr:colOff>
      <xdr:row>75</xdr:row>
      <xdr:rowOff>32500</xdr:rowOff>
    </xdr:to>
    <xdr:sp macro="" textlink="">
      <xdr:nvSpPr>
        <xdr:cNvPr id="196" name="楕円 195">
          <a:extLst>
            <a:ext uri="{FF2B5EF4-FFF2-40B4-BE49-F238E27FC236}">
              <a16:creationId xmlns="" xmlns:a16="http://schemas.microsoft.com/office/drawing/2014/main" id="{00000000-0008-0000-0700-0000C4000000}"/>
            </a:ext>
          </a:extLst>
        </xdr:cNvPr>
        <xdr:cNvSpPr/>
      </xdr:nvSpPr>
      <xdr:spPr>
        <a:xfrm>
          <a:off x="2857500" y="127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49027</xdr:rowOff>
    </xdr:from>
    <xdr:ext cx="59901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2608795" y="1256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37179</xdr:rowOff>
    </xdr:from>
    <xdr:to>
      <xdr:col>10</xdr:col>
      <xdr:colOff>165100</xdr:colOff>
      <xdr:row>75</xdr:row>
      <xdr:rowOff>138779</xdr:rowOff>
    </xdr:to>
    <xdr:sp macro="" textlink="">
      <xdr:nvSpPr>
        <xdr:cNvPr id="198" name="楕円 197">
          <a:extLst>
            <a:ext uri="{FF2B5EF4-FFF2-40B4-BE49-F238E27FC236}">
              <a16:creationId xmlns="" xmlns:a16="http://schemas.microsoft.com/office/drawing/2014/main" id="{00000000-0008-0000-0700-0000C6000000}"/>
            </a:ext>
          </a:extLst>
        </xdr:cNvPr>
        <xdr:cNvSpPr/>
      </xdr:nvSpPr>
      <xdr:spPr>
        <a:xfrm>
          <a:off x="1968500" y="1289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155306</xdr:rowOff>
    </xdr:from>
    <xdr:ext cx="599010" cy="259045"/>
    <xdr:sp macro="" textlink="">
      <xdr:nvSpPr>
        <xdr:cNvPr id="199" name="テキスト ボックス 198">
          <a:extLst>
            <a:ext uri="{FF2B5EF4-FFF2-40B4-BE49-F238E27FC236}">
              <a16:creationId xmlns="" xmlns:a16="http://schemas.microsoft.com/office/drawing/2014/main" id="{00000000-0008-0000-0700-0000C7000000}"/>
            </a:ext>
          </a:extLst>
        </xdr:cNvPr>
        <xdr:cNvSpPr txBox="1"/>
      </xdr:nvSpPr>
      <xdr:spPr>
        <a:xfrm>
          <a:off x="1719795" y="1267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52305</xdr:rowOff>
    </xdr:from>
    <xdr:to>
      <xdr:col>6</xdr:col>
      <xdr:colOff>38100</xdr:colOff>
      <xdr:row>74</xdr:row>
      <xdr:rowOff>153905</xdr:rowOff>
    </xdr:to>
    <xdr:sp macro="" textlink="">
      <xdr:nvSpPr>
        <xdr:cNvPr id="200" name="楕円 199">
          <a:extLst>
            <a:ext uri="{FF2B5EF4-FFF2-40B4-BE49-F238E27FC236}">
              <a16:creationId xmlns="" xmlns:a16="http://schemas.microsoft.com/office/drawing/2014/main" id="{00000000-0008-0000-0700-0000C8000000}"/>
            </a:ext>
          </a:extLst>
        </xdr:cNvPr>
        <xdr:cNvSpPr/>
      </xdr:nvSpPr>
      <xdr:spPr>
        <a:xfrm>
          <a:off x="1079500" y="1273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170432</xdr:rowOff>
    </xdr:from>
    <xdr:ext cx="599010" cy="259045"/>
    <xdr:sp macro="" textlink="">
      <xdr:nvSpPr>
        <xdr:cNvPr id="201" name="テキスト ボックス 200">
          <a:extLst>
            <a:ext uri="{FF2B5EF4-FFF2-40B4-BE49-F238E27FC236}">
              <a16:creationId xmlns="" xmlns:a16="http://schemas.microsoft.com/office/drawing/2014/main" id="{00000000-0008-0000-0700-0000C9000000}"/>
            </a:ext>
          </a:extLst>
        </xdr:cNvPr>
        <xdr:cNvSpPr txBox="1"/>
      </xdr:nvSpPr>
      <xdr:spPr>
        <a:xfrm>
          <a:off x="830795" y="1251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146376</xdr:rowOff>
    </xdr:from>
    <xdr:to>
      <xdr:col>24</xdr:col>
      <xdr:colOff>62865</xdr:colOff>
      <xdr:row>98</xdr:row>
      <xdr:rowOff>7471</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flipV="1">
          <a:off x="4633595" y="15576876"/>
          <a:ext cx="1270" cy="123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11298</xdr:rowOff>
    </xdr:from>
    <xdr:ext cx="534377" cy="259045"/>
    <xdr:sp macro="" textlink="">
      <xdr:nvSpPr>
        <xdr:cNvPr id="226" name="衛生費最小値テキスト">
          <a:extLst>
            <a:ext uri="{FF2B5EF4-FFF2-40B4-BE49-F238E27FC236}">
              <a16:creationId xmlns="" xmlns:a16="http://schemas.microsoft.com/office/drawing/2014/main" id="{00000000-0008-0000-0700-0000E2000000}"/>
            </a:ext>
          </a:extLst>
        </xdr:cNvPr>
        <xdr:cNvSpPr txBox="1"/>
      </xdr:nvSpPr>
      <xdr:spPr>
        <a:xfrm>
          <a:off x="4686300" y="1681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7471</xdr:rowOff>
    </xdr:from>
    <xdr:to>
      <xdr:col>24</xdr:col>
      <xdr:colOff>152400</xdr:colOff>
      <xdr:row>98</xdr:row>
      <xdr:rowOff>7471</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4546600" y="1680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93053</xdr:rowOff>
    </xdr:from>
    <xdr:ext cx="599010" cy="259045"/>
    <xdr:sp macro="" textlink="">
      <xdr:nvSpPr>
        <xdr:cNvPr id="228" name="衛生費最大値テキスト">
          <a:extLst>
            <a:ext uri="{FF2B5EF4-FFF2-40B4-BE49-F238E27FC236}">
              <a16:creationId xmlns="" xmlns:a16="http://schemas.microsoft.com/office/drawing/2014/main" id="{00000000-0008-0000-0700-0000E4000000}"/>
            </a:ext>
          </a:extLst>
        </xdr:cNvPr>
        <xdr:cNvSpPr txBox="1"/>
      </xdr:nvSpPr>
      <xdr:spPr>
        <a:xfrm>
          <a:off x="4686300" y="1535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189,124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146376</xdr:rowOff>
    </xdr:from>
    <xdr:to>
      <xdr:col>24</xdr:col>
      <xdr:colOff>152400</xdr:colOff>
      <xdr:row>90</xdr:row>
      <xdr:rowOff>146376</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4546600" y="155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70236</xdr:rowOff>
    </xdr:from>
    <xdr:to>
      <xdr:col>24</xdr:col>
      <xdr:colOff>63500</xdr:colOff>
      <xdr:row>96</xdr:row>
      <xdr:rowOff>159176</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3797300" y="16529436"/>
          <a:ext cx="838200" cy="8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147401</xdr:rowOff>
    </xdr:from>
    <xdr:ext cx="534377" cy="259045"/>
    <xdr:sp macro="" textlink="">
      <xdr:nvSpPr>
        <xdr:cNvPr id="231" name="衛生費平均値テキスト">
          <a:extLst>
            <a:ext uri="{FF2B5EF4-FFF2-40B4-BE49-F238E27FC236}">
              <a16:creationId xmlns="" xmlns:a16="http://schemas.microsoft.com/office/drawing/2014/main" id="{00000000-0008-0000-0700-0000E7000000}"/>
            </a:ext>
          </a:extLst>
        </xdr:cNvPr>
        <xdr:cNvSpPr txBox="1"/>
      </xdr:nvSpPr>
      <xdr:spPr>
        <a:xfrm>
          <a:off x="4686300" y="1626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124524</xdr:rowOff>
    </xdr:from>
    <xdr:to>
      <xdr:col>24</xdr:col>
      <xdr:colOff>114300</xdr:colOff>
      <xdr:row>96</xdr:row>
      <xdr:rowOff>54674</xdr:rowOff>
    </xdr:to>
    <xdr:sp macro="" textlink="">
      <xdr:nvSpPr>
        <xdr:cNvPr id="232" name="フローチャート: 判断 231">
          <a:extLst>
            <a:ext uri="{FF2B5EF4-FFF2-40B4-BE49-F238E27FC236}">
              <a16:creationId xmlns="" xmlns:a16="http://schemas.microsoft.com/office/drawing/2014/main" id="{00000000-0008-0000-0700-0000E8000000}"/>
            </a:ext>
          </a:extLst>
        </xdr:cNvPr>
        <xdr:cNvSpPr/>
      </xdr:nvSpPr>
      <xdr:spPr>
        <a:xfrm>
          <a:off x="4584700" y="164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159176</xdr:rowOff>
    </xdr:from>
    <xdr:to>
      <xdr:col>19</xdr:col>
      <xdr:colOff>177800</xdr:colOff>
      <xdr:row>97</xdr:row>
      <xdr:rowOff>17438</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flipV="1">
          <a:off x="2908300" y="16618376"/>
          <a:ext cx="889000" cy="2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33807</xdr:rowOff>
    </xdr:from>
    <xdr:to>
      <xdr:col>20</xdr:col>
      <xdr:colOff>38100</xdr:colOff>
      <xdr:row>96</xdr:row>
      <xdr:rowOff>135407</xdr:rowOff>
    </xdr:to>
    <xdr:sp macro="" textlink="">
      <xdr:nvSpPr>
        <xdr:cNvPr id="234" name="フローチャート: 判断 233">
          <a:extLst>
            <a:ext uri="{FF2B5EF4-FFF2-40B4-BE49-F238E27FC236}">
              <a16:creationId xmlns="" xmlns:a16="http://schemas.microsoft.com/office/drawing/2014/main" id="{00000000-0008-0000-0700-0000EA000000}"/>
            </a:ext>
          </a:extLst>
        </xdr:cNvPr>
        <xdr:cNvSpPr/>
      </xdr:nvSpPr>
      <xdr:spPr>
        <a:xfrm>
          <a:off x="37465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151934</xdr:rowOff>
    </xdr:from>
    <xdr:ext cx="534377" cy="259045"/>
    <xdr:sp macro="" textlink="">
      <xdr:nvSpPr>
        <xdr:cNvPr id="235" name="テキスト ボックス 234">
          <a:extLst>
            <a:ext uri="{FF2B5EF4-FFF2-40B4-BE49-F238E27FC236}">
              <a16:creationId xmlns="" xmlns:a16="http://schemas.microsoft.com/office/drawing/2014/main" id="{00000000-0008-0000-0700-0000EB000000}"/>
            </a:ext>
          </a:extLst>
        </xdr:cNvPr>
        <xdr:cNvSpPr txBox="1"/>
      </xdr:nvSpPr>
      <xdr:spPr>
        <a:xfrm>
          <a:off x="3530111" y="162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17438</xdr:rowOff>
    </xdr:from>
    <xdr:to>
      <xdr:col>15</xdr:col>
      <xdr:colOff>50800</xdr:colOff>
      <xdr:row>97</xdr:row>
      <xdr:rowOff>17514</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flipV="1">
          <a:off x="2019300" y="1664808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98464</xdr:rowOff>
    </xdr:from>
    <xdr:to>
      <xdr:col>15</xdr:col>
      <xdr:colOff>101600</xdr:colOff>
      <xdr:row>97</xdr:row>
      <xdr:rowOff>28614</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2857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45141</xdr:rowOff>
    </xdr:from>
    <xdr:ext cx="534377" cy="259045"/>
    <xdr:sp macro="" textlink="">
      <xdr:nvSpPr>
        <xdr:cNvPr id="238" name="テキスト ボックス 237">
          <a:extLst>
            <a:ext uri="{FF2B5EF4-FFF2-40B4-BE49-F238E27FC236}">
              <a16:creationId xmlns="" xmlns:a16="http://schemas.microsoft.com/office/drawing/2014/main" id="{00000000-0008-0000-0700-0000EE000000}"/>
            </a:ext>
          </a:extLst>
        </xdr:cNvPr>
        <xdr:cNvSpPr txBox="1"/>
      </xdr:nvSpPr>
      <xdr:spPr>
        <a:xfrm>
          <a:off x="2641111" y="16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17514</xdr:rowOff>
    </xdr:from>
    <xdr:to>
      <xdr:col>10</xdr:col>
      <xdr:colOff>114300</xdr:colOff>
      <xdr:row>97</xdr:row>
      <xdr:rowOff>64368</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flipV="1">
          <a:off x="1130300" y="16648164"/>
          <a:ext cx="889000" cy="4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90196</xdr:rowOff>
    </xdr:from>
    <xdr:to>
      <xdr:col>10</xdr:col>
      <xdr:colOff>165100</xdr:colOff>
      <xdr:row>97</xdr:row>
      <xdr:rowOff>20346</xdr:rowOff>
    </xdr:to>
    <xdr:sp macro="" textlink="">
      <xdr:nvSpPr>
        <xdr:cNvPr id="240" name="フローチャート: 判断 239">
          <a:extLst>
            <a:ext uri="{FF2B5EF4-FFF2-40B4-BE49-F238E27FC236}">
              <a16:creationId xmlns="" xmlns:a16="http://schemas.microsoft.com/office/drawing/2014/main" id="{00000000-0008-0000-0700-0000F0000000}"/>
            </a:ext>
          </a:extLst>
        </xdr:cNvPr>
        <xdr:cNvSpPr/>
      </xdr:nvSpPr>
      <xdr:spPr>
        <a:xfrm>
          <a:off x="1968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36873</xdr:rowOff>
    </xdr:from>
    <xdr:ext cx="534377"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1752111" y="163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81448</xdr:rowOff>
    </xdr:from>
    <xdr:to>
      <xdr:col>6</xdr:col>
      <xdr:colOff>38100</xdr:colOff>
      <xdr:row>97</xdr:row>
      <xdr:rowOff>11598</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1079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28125</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863111" y="163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19436</xdr:rowOff>
    </xdr:from>
    <xdr:to>
      <xdr:col>24</xdr:col>
      <xdr:colOff>114300</xdr:colOff>
      <xdr:row>96</xdr:row>
      <xdr:rowOff>121036</xdr:rowOff>
    </xdr:to>
    <xdr:sp macro="" textlink="">
      <xdr:nvSpPr>
        <xdr:cNvPr id="249" name="楕円 248">
          <a:extLst>
            <a:ext uri="{FF2B5EF4-FFF2-40B4-BE49-F238E27FC236}">
              <a16:creationId xmlns="" xmlns:a16="http://schemas.microsoft.com/office/drawing/2014/main" id="{00000000-0008-0000-0700-0000F9000000}"/>
            </a:ext>
          </a:extLst>
        </xdr:cNvPr>
        <xdr:cNvSpPr/>
      </xdr:nvSpPr>
      <xdr:spPr>
        <a:xfrm>
          <a:off x="4584700" y="16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169313</xdr:rowOff>
    </xdr:from>
    <xdr:ext cx="534377" cy="259045"/>
    <xdr:sp macro="" textlink="">
      <xdr:nvSpPr>
        <xdr:cNvPr id="250" name="衛生費該当値テキスト">
          <a:extLst>
            <a:ext uri="{FF2B5EF4-FFF2-40B4-BE49-F238E27FC236}">
              <a16:creationId xmlns="" xmlns:a16="http://schemas.microsoft.com/office/drawing/2014/main" id="{00000000-0008-0000-0700-0000FA000000}"/>
            </a:ext>
          </a:extLst>
        </xdr:cNvPr>
        <xdr:cNvSpPr txBox="1"/>
      </xdr:nvSpPr>
      <xdr:spPr>
        <a:xfrm>
          <a:off x="4686300" y="164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108376</xdr:rowOff>
    </xdr:from>
    <xdr:to>
      <xdr:col>20</xdr:col>
      <xdr:colOff>38100</xdr:colOff>
      <xdr:row>97</xdr:row>
      <xdr:rowOff>38526</xdr:rowOff>
    </xdr:to>
    <xdr:sp macro="" textlink="">
      <xdr:nvSpPr>
        <xdr:cNvPr id="251" name="楕円 250">
          <a:extLst>
            <a:ext uri="{FF2B5EF4-FFF2-40B4-BE49-F238E27FC236}">
              <a16:creationId xmlns="" xmlns:a16="http://schemas.microsoft.com/office/drawing/2014/main" id="{00000000-0008-0000-0700-0000FB000000}"/>
            </a:ext>
          </a:extLst>
        </xdr:cNvPr>
        <xdr:cNvSpPr/>
      </xdr:nvSpPr>
      <xdr:spPr>
        <a:xfrm>
          <a:off x="3746500" y="1656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29653</xdr:rowOff>
    </xdr:from>
    <xdr:ext cx="534377"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3530111" y="1666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138088</xdr:rowOff>
    </xdr:from>
    <xdr:to>
      <xdr:col>15</xdr:col>
      <xdr:colOff>101600</xdr:colOff>
      <xdr:row>97</xdr:row>
      <xdr:rowOff>68238</xdr:rowOff>
    </xdr:to>
    <xdr:sp macro="" textlink="">
      <xdr:nvSpPr>
        <xdr:cNvPr id="253" name="楕円 252">
          <a:extLst>
            <a:ext uri="{FF2B5EF4-FFF2-40B4-BE49-F238E27FC236}">
              <a16:creationId xmlns="" xmlns:a16="http://schemas.microsoft.com/office/drawing/2014/main" id="{00000000-0008-0000-0700-0000FD000000}"/>
            </a:ext>
          </a:extLst>
        </xdr:cNvPr>
        <xdr:cNvSpPr/>
      </xdr:nvSpPr>
      <xdr:spPr>
        <a:xfrm>
          <a:off x="2857500" y="165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59365</xdr:rowOff>
    </xdr:from>
    <xdr:ext cx="534377"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2641111" y="1669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138164</xdr:rowOff>
    </xdr:from>
    <xdr:to>
      <xdr:col>10</xdr:col>
      <xdr:colOff>165100</xdr:colOff>
      <xdr:row>97</xdr:row>
      <xdr:rowOff>68314</xdr:rowOff>
    </xdr:to>
    <xdr:sp macro="" textlink="">
      <xdr:nvSpPr>
        <xdr:cNvPr id="255" name="楕円 254">
          <a:extLst>
            <a:ext uri="{FF2B5EF4-FFF2-40B4-BE49-F238E27FC236}">
              <a16:creationId xmlns="" xmlns:a16="http://schemas.microsoft.com/office/drawing/2014/main" id="{00000000-0008-0000-0700-0000FF000000}"/>
            </a:ext>
          </a:extLst>
        </xdr:cNvPr>
        <xdr:cNvSpPr/>
      </xdr:nvSpPr>
      <xdr:spPr>
        <a:xfrm>
          <a:off x="1968500" y="165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59441</xdr:rowOff>
    </xdr:from>
    <xdr:ext cx="534377"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1752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13568</xdr:rowOff>
    </xdr:from>
    <xdr:to>
      <xdr:col>6</xdr:col>
      <xdr:colOff>38100</xdr:colOff>
      <xdr:row>97</xdr:row>
      <xdr:rowOff>115168</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1079500" y="1664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106295</xdr:rowOff>
    </xdr:from>
    <xdr:ext cx="534377"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863111" y="167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 xmlns:a16="http://schemas.microsoft.com/office/drawing/2014/main" id="{00000000-0008-0000-07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116383</xdr:rowOff>
    </xdr:from>
    <xdr:to>
      <xdr:col>54</xdr:col>
      <xdr:colOff>189865</xdr:colOff>
      <xdr:row>38</xdr:row>
      <xdr:rowOff>139700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flipV="1">
          <a:off x="10475595" y="5431333"/>
          <a:ext cx="1270" cy="122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a:extLst>
            <a:ext uri="{FF2B5EF4-FFF2-40B4-BE49-F238E27FC236}">
              <a16:creationId xmlns="" xmlns:a16="http://schemas.microsoft.com/office/drawing/2014/main" id="{00000000-0008-0000-0700-000019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63060</xdr:rowOff>
    </xdr:from>
    <xdr:ext cx="469744" cy="259045"/>
    <xdr:sp macro="" textlink="">
      <xdr:nvSpPr>
        <xdr:cNvPr id="283" name="労働費最大値テキスト">
          <a:extLst>
            <a:ext uri="{FF2B5EF4-FFF2-40B4-BE49-F238E27FC236}">
              <a16:creationId xmlns="" xmlns:a16="http://schemas.microsoft.com/office/drawing/2014/main" id="{00000000-0008-0000-0700-00001B010000}"/>
            </a:ext>
          </a:extLst>
        </xdr:cNvPr>
        <xdr:cNvSpPr txBox="1"/>
      </xdr:nvSpPr>
      <xdr:spPr>
        <a:xfrm>
          <a:off x="10528300" y="520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116383</xdr:rowOff>
    </xdr:from>
    <xdr:to>
      <xdr:col>55</xdr:col>
      <xdr:colOff>88900</xdr:colOff>
      <xdr:row>31</xdr:row>
      <xdr:rowOff>116383</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10388600" y="543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132842</xdr:rowOff>
    </xdr:from>
    <xdr:to>
      <xdr:col>55</xdr:col>
      <xdr:colOff>0</xdr:colOff>
      <xdr:row>38</xdr:row>
      <xdr:rowOff>133071</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flipV="1">
          <a:off x="9639300" y="6647942"/>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160926</xdr:rowOff>
    </xdr:from>
    <xdr:ext cx="378565" cy="259045"/>
    <xdr:sp macro="" textlink="">
      <xdr:nvSpPr>
        <xdr:cNvPr id="286" name="労働費平均値テキスト">
          <a:extLst>
            <a:ext uri="{FF2B5EF4-FFF2-40B4-BE49-F238E27FC236}">
              <a16:creationId xmlns="" xmlns:a16="http://schemas.microsoft.com/office/drawing/2014/main" id="{00000000-0008-0000-0700-00001E010000}"/>
            </a:ext>
          </a:extLst>
        </xdr:cNvPr>
        <xdr:cNvSpPr txBox="1"/>
      </xdr:nvSpPr>
      <xdr:spPr>
        <a:xfrm>
          <a:off x="10528300" y="63331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138049</xdr:rowOff>
    </xdr:from>
    <xdr:to>
      <xdr:col>55</xdr:col>
      <xdr:colOff>50800</xdr:colOff>
      <xdr:row>38</xdr:row>
      <xdr:rowOff>68199</xdr:rowOff>
    </xdr:to>
    <xdr:sp macro="" textlink="">
      <xdr:nvSpPr>
        <xdr:cNvPr id="287" name="フローチャート: 判断 286">
          <a:extLst>
            <a:ext uri="{FF2B5EF4-FFF2-40B4-BE49-F238E27FC236}">
              <a16:creationId xmlns="" xmlns:a16="http://schemas.microsoft.com/office/drawing/2014/main" id="{00000000-0008-0000-0700-00001F010000}"/>
            </a:ext>
          </a:extLst>
        </xdr:cNvPr>
        <xdr:cNvSpPr/>
      </xdr:nvSpPr>
      <xdr:spPr>
        <a:xfrm>
          <a:off x="104267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133071</xdr:rowOff>
    </xdr:from>
    <xdr:to>
      <xdr:col>50</xdr:col>
      <xdr:colOff>114300</xdr:colOff>
      <xdr:row>38</xdr:row>
      <xdr:rowOff>133071</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a:off x="8750300" y="664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171424</xdr:rowOff>
    </xdr:from>
    <xdr:to>
      <xdr:col>50</xdr:col>
      <xdr:colOff>165100</xdr:colOff>
      <xdr:row>38</xdr:row>
      <xdr:rowOff>101574</xdr:rowOff>
    </xdr:to>
    <xdr:sp macro="" textlink="">
      <xdr:nvSpPr>
        <xdr:cNvPr id="289" name="フローチャート: 判断 288">
          <a:extLst>
            <a:ext uri="{FF2B5EF4-FFF2-40B4-BE49-F238E27FC236}">
              <a16:creationId xmlns="" xmlns:a16="http://schemas.microsoft.com/office/drawing/2014/main" id="{00000000-0008-0000-0700-000021010000}"/>
            </a:ext>
          </a:extLst>
        </xdr:cNvPr>
        <xdr:cNvSpPr/>
      </xdr:nvSpPr>
      <xdr:spPr>
        <a:xfrm>
          <a:off x="9588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118101</xdr:rowOff>
    </xdr:from>
    <xdr:ext cx="378565" cy="259045"/>
    <xdr:sp macro="" textlink="">
      <xdr:nvSpPr>
        <xdr:cNvPr id="290" name="テキスト ボックス 289">
          <a:extLst>
            <a:ext uri="{FF2B5EF4-FFF2-40B4-BE49-F238E27FC236}">
              <a16:creationId xmlns="" xmlns:a16="http://schemas.microsoft.com/office/drawing/2014/main" id="{00000000-0008-0000-0700-000022010000}"/>
            </a:ext>
          </a:extLst>
        </xdr:cNvPr>
        <xdr:cNvSpPr txBox="1"/>
      </xdr:nvSpPr>
      <xdr:spPr>
        <a:xfrm>
          <a:off x="9450017" y="62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132614</xdr:rowOff>
    </xdr:from>
    <xdr:to>
      <xdr:col>45</xdr:col>
      <xdr:colOff>177800</xdr:colOff>
      <xdr:row>38</xdr:row>
      <xdr:rowOff>133071</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7861300" y="664771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31293</xdr:rowOff>
    </xdr:from>
    <xdr:to>
      <xdr:col>46</xdr:col>
      <xdr:colOff>38100</xdr:colOff>
      <xdr:row>38</xdr:row>
      <xdr:rowOff>132893</xdr:rowOff>
    </xdr:to>
    <xdr:sp macro="" textlink="">
      <xdr:nvSpPr>
        <xdr:cNvPr id="292" name="フローチャート: 判断 291">
          <a:extLst>
            <a:ext uri="{FF2B5EF4-FFF2-40B4-BE49-F238E27FC236}">
              <a16:creationId xmlns="" xmlns:a16="http://schemas.microsoft.com/office/drawing/2014/main" id="{00000000-0008-0000-0700-000024010000}"/>
            </a:ext>
          </a:extLst>
        </xdr:cNvPr>
        <xdr:cNvSpPr/>
      </xdr:nvSpPr>
      <xdr:spPr>
        <a:xfrm>
          <a:off x="8699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149420</xdr:rowOff>
    </xdr:from>
    <xdr:ext cx="378565" cy="259045"/>
    <xdr:sp macro="" textlink="">
      <xdr:nvSpPr>
        <xdr:cNvPr id="293" name="テキスト ボックス 292">
          <a:extLst>
            <a:ext uri="{FF2B5EF4-FFF2-40B4-BE49-F238E27FC236}">
              <a16:creationId xmlns="" xmlns:a16="http://schemas.microsoft.com/office/drawing/2014/main" id="{00000000-0008-0000-0700-000025010000}"/>
            </a:ext>
          </a:extLst>
        </xdr:cNvPr>
        <xdr:cNvSpPr txBox="1"/>
      </xdr:nvSpPr>
      <xdr:spPr>
        <a:xfrm>
          <a:off x="8561017" y="632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132614</xdr:rowOff>
    </xdr:from>
    <xdr:to>
      <xdr:col>41</xdr:col>
      <xdr:colOff>50800</xdr:colOff>
      <xdr:row>38</xdr:row>
      <xdr:rowOff>132614</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6972300" y="6647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15291</xdr:rowOff>
    </xdr:from>
    <xdr:to>
      <xdr:col>41</xdr:col>
      <xdr:colOff>101600</xdr:colOff>
      <xdr:row>38</xdr:row>
      <xdr:rowOff>116891</xdr:rowOff>
    </xdr:to>
    <xdr:sp macro="" textlink="">
      <xdr:nvSpPr>
        <xdr:cNvPr id="295" name="フローチャート: 判断 294">
          <a:extLst>
            <a:ext uri="{FF2B5EF4-FFF2-40B4-BE49-F238E27FC236}">
              <a16:creationId xmlns="" xmlns:a16="http://schemas.microsoft.com/office/drawing/2014/main" id="{00000000-0008-0000-0700-000027010000}"/>
            </a:ext>
          </a:extLst>
        </xdr:cNvPr>
        <xdr:cNvSpPr/>
      </xdr:nvSpPr>
      <xdr:spPr>
        <a:xfrm>
          <a:off x="7810500" y="65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133418</xdr:rowOff>
    </xdr:from>
    <xdr:ext cx="378565" cy="259045"/>
    <xdr:sp macro="" textlink="">
      <xdr:nvSpPr>
        <xdr:cNvPr id="296" name="テキスト ボックス 295">
          <a:extLst>
            <a:ext uri="{FF2B5EF4-FFF2-40B4-BE49-F238E27FC236}">
              <a16:creationId xmlns="" xmlns:a16="http://schemas.microsoft.com/office/drawing/2014/main" id="{00000000-0008-0000-0700-000028010000}"/>
            </a:ext>
          </a:extLst>
        </xdr:cNvPr>
        <xdr:cNvSpPr txBox="1"/>
      </xdr:nvSpPr>
      <xdr:spPr>
        <a:xfrm>
          <a:off x="7672017" y="6305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121133</xdr:rowOff>
    </xdr:from>
    <xdr:to>
      <xdr:col>36</xdr:col>
      <xdr:colOff>165100</xdr:colOff>
      <xdr:row>38</xdr:row>
      <xdr:rowOff>51282</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6921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67810</xdr:rowOff>
    </xdr:from>
    <xdr:ext cx="378565"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6783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82042</xdr:rowOff>
    </xdr:from>
    <xdr:to>
      <xdr:col>55</xdr:col>
      <xdr:colOff>50800</xdr:colOff>
      <xdr:row>39</xdr:row>
      <xdr:rowOff>12192</xdr:rowOff>
    </xdr:to>
    <xdr:sp macro="" textlink="">
      <xdr:nvSpPr>
        <xdr:cNvPr id="304" name="楕円 303">
          <a:extLst>
            <a:ext uri="{FF2B5EF4-FFF2-40B4-BE49-F238E27FC236}">
              <a16:creationId xmlns="" xmlns:a16="http://schemas.microsoft.com/office/drawing/2014/main" id="{00000000-0008-0000-0700-000030010000}"/>
            </a:ext>
          </a:extLst>
        </xdr:cNvPr>
        <xdr:cNvSpPr/>
      </xdr:nvSpPr>
      <xdr:spPr>
        <a:xfrm>
          <a:off x="104267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168419</xdr:rowOff>
    </xdr:from>
    <xdr:ext cx="313932" cy="259045"/>
    <xdr:sp macro="" textlink="">
      <xdr:nvSpPr>
        <xdr:cNvPr id="305" name="労働費該当値テキスト">
          <a:extLst>
            <a:ext uri="{FF2B5EF4-FFF2-40B4-BE49-F238E27FC236}">
              <a16:creationId xmlns="" xmlns:a16="http://schemas.microsoft.com/office/drawing/2014/main" id="{00000000-0008-0000-0700-000031010000}"/>
            </a:ext>
          </a:extLst>
        </xdr:cNvPr>
        <xdr:cNvSpPr txBox="1"/>
      </xdr:nvSpPr>
      <xdr:spPr>
        <a:xfrm>
          <a:off x="10528300" y="6512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82271</xdr:rowOff>
    </xdr:from>
    <xdr:to>
      <xdr:col>50</xdr:col>
      <xdr:colOff>165100</xdr:colOff>
      <xdr:row>39</xdr:row>
      <xdr:rowOff>12421</xdr:rowOff>
    </xdr:to>
    <xdr:sp macro="" textlink="">
      <xdr:nvSpPr>
        <xdr:cNvPr id="306" name="楕円 305">
          <a:extLst>
            <a:ext uri="{FF2B5EF4-FFF2-40B4-BE49-F238E27FC236}">
              <a16:creationId xmlns="" xmlns:a16="http://schemas.microsoft.com/office/drawing/2014/main" id="{00000000-0008-0000-0700-000032010000}"/>
            </a:ext>
          </a:extLst>
        </xdr:cNvPr>
        <xdr:cNvSpPr/>
      </xdr:nvSpPr>
      <xdr:spPr>
        <a:xfrm>
          <a:off x="9588500" y="65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3548</xdr:rowOff>
    </xdr:from>
    <xdr:ext cx="313932"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9482333" y="6690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82271</xdr:rowOff>
    </xdr:from>
    <xdr:to>
      <xdr:col>46</xdr:col>
      <xdr:colOff>38100</xdr:colOff>
      <xdr:row>39</xdr:row>
      <xdr:rowOff>12421</xdr:rowOff>
    </xdr:to>
    <xdr:sp macro="" textlink="">
      <xdr:nvSpPr>
        <xdr:cNvPr id="308" name="楕円 307">
          <a:extLst>
            <a:ext uri="{FF2B5EF4-FFF2-40B4-BE49-F238E27FC236}">
              <a16:creationId xmlns="" xmlns:a16="http://schemas.microsoft.com/office/drawing/2014/main" id="{00000000-0008-0000-0700-000034010000}"/>
            </a:ext>
          </a:extLst>
        </xdr:cNvPr>
        <xdr:cNvSpPr/>
      </xdr:nvSpPr>
      <xdr:spPr>
        <a:xfrm>
          <a:off x="8699500" y="65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3548</xdr:rowOff>
    </xdr:from>
    <xdr:ext cx="313932"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8593333" y="6690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81814</xdr:rowOff>
    </xdr:from>
    <xdr:to>
      <xdr:col>41</xdr:col>
      <xdr:colOff>101600</xdr:colOff>
      <xdr:row>39</xdr:row>
      <xdr:rowOff>11964</xdr:rowOff>
    </xdr:to>
    <xdr:sp macro="" textlink="">
      <xdr:nvSpPr>
        <xdr:cNvPr id="310" name="楕円 309">
          <a:extLst>
            <a:ext uri="{FF2B5EF4-FFF2-40B4-BE49-F238E27FC236}">
              <a16:creationId xmlns="" xmlns:a16="http://schemas.microsoft.com/office/drawing/2014/main" id="{00000000-0008-0000-0700-000036010000}"/>
            </a:ext>
          </a:extLst>
        </xdr:cNvPr>
        <xdr:cNvSpPr/>
      </xdr:nvSpPr>
      <xdr:spPr>
        <a:xfrm>
          <a:off x="7810500" y="65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3091</xdr:rowOff>
    </xdr:from>
    <xdr:ext cx="313932"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7704333" y="6689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81814</xdr:rowOff>
    </xdr:from>
    <xdr:to>
      <xdr:col>36</xdr:col>
      <xdr:colOff>165100</xdr:colOff>
      <xdr:row>39</xdr:row>
      <xdr:rowOff>11964</xdr:rowOff>
    </xdr:to>
    <xdr:sp macro="" textlink="">
      <xdr:nvSpPr>
        <xdr:cNvPr id="312" name="楕円 311">
          <a:extLst>
            <a:ext uri="{FF2B5EF4-FFF2-40B4-BE49-F238E27FC236}">
              <a16:creationId xmlns="" xmlns:a16="http://schemas.microsoft.com/office/drawing/2014/main" id="{00000000-0008-0000-0700-000038010000}"/>
            </a:ext>
          </a:extLst>
        </xdr:cNvPr>
        <xdr:cNvSpPr/>
      </xdr:nvSpPr>
      <xdr:spPr>
        <a:xfrm>
          <a:off x="6921500" y="65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3091</xdr:rowOff>
    </xdr:from>
    <xdr:ext cx="313932"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6815333" y="6689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 xmlns:a16="http://schemas.microsoft.com/office/drawing/2014/main" id="{00000000-0008-0000-07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 xmlns:a16="http://schemas.microsoft.com/office/drawing/2014/main" id="{00000000-0008-0000-07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 xmlns:a16="http://schemas.microsoft.com/office/drawing/2014/main" id="{00000000-0008-0000-07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 xmlns:a16="http://schemas.microsoft.com/office/drawing/2014/main" id="{00000000-0008-0000-07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 xmlns:a16="http://schemas.microsoft.com/office/drawing/2014/main" id="{00000000-0008-0000-07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 xmlns:a16="http://schemas.microsoft.com/office/drawing/2014/main" id="{00000000-0008-0000-07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 xmlns:a16="http://schemas.microsoft.com/office/drawing/2014/main" id="{00000000-0008-0000-07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107833</xdr:rowOff>
    </xdr:from>
    <xdr:to>
      <xdr:col>54</xdr:col>
      <xdr:colOff>189865</xdr:colOff>
      <xdr:row>58</xdr:row>
      <xdr:rowOff>46783</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flipV="1">
          <a:off x="10475595" y="8851783"/>
          <a:ext cx="1270" cy="1139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50610</xdr:rowOff>
    </xdr:from>
    <xdr:ext cx="534377" cy="259045"/>
    <xdr:sp macro="" textlink="">
      <xdr:nvSpPr>
        <xdr:cNvPr id="336" name="農林水産業費最小値テキスト">
          <a:extLst>
            <a:ext uri="{FF2B5EF4-FFF2-40B4-BE49-F238E27FC236}">
              <a16:creationId xmlns="" xmlns:a16="http://schemas.microsoft.com/office/drawing/2014/main" id="{00000000-0008-0000-0700-000050010000}"/>
            </a:ext>
          </a:extLst>
        </xdr:cNvPr>
        <xdr:cNvSpPr txBox="1"/>
      </xdr:nvSpPr>
      <xdr:spPr>
        <a:xfrm>
          <a:off x="10528300" y="999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46783</xdr:rowOff>
    </xdr:from>
    <xdr:to>
      <xdr:col>55</xdr:col>
      <xdr:colOff>88900</xdr:colOff>
      <xdr:row>58</xdr:row>
      <xdr:rowOff>46783</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10388600" y="999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54510</xdr:rowOff>
    </xdr:from>
    <xdr:ext cx="599010" cy="259045"/>
    <xdr:sp macro="" textlink="">
      <xdr:nvSpPr>
        <xdr:cNvPr id="338" name="農林水産業費最大値テキスト">
          <a:extLst>
            <a:ext uri="{FF2B5EF4-FFF2-40B4-BE49-F238E27FC236}">
              <a16:creationId xmlns="" xmlns:a16="http://schemas.microsoft.com/office/drawing/2014/main" id="{00000000-0008-0000-0700-000052010000}"/>
            </a:ext>
          </a:extLst>
        </xdr:cNvPr>
        <xdr:cNvSpPr txBox="1"/>
      </xdr:nvSpPr>
      <xdr:spPr>
        <a:xfrm>
          <a:off x="10528300" y="86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107833</xdr:rowOff>
    </xdr:from>
    <xdr:to>
      <xdr:col>55</xdr:col>
      <xdr:colOff>88900</xdr:colOff>
      <xdr:row>51</xdr:row>
      <xdr:rowOff>107833</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10388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75797</xdr:rowOff>
    </xdr:from>
    <xdr:to>
      <xdr:col>55</xdr:col>
      <xdr:colOff>0</xdr:colOff>
      <xdr:row>57</xdr:row>
      <xdr:rowOff>144624</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9639300" y="9848447"/>
          <a:ext cx="838200" cy="6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89223</xdr:rowOff>
    </xdr:from>
    <xdr:ext cx="534377" cy="259045"/>
    <xdr:sp macro="" textlink="">
      <xdr:nvSpPr>
        <xdr:cNvPr id="341" name="農林水産業費平均値テキスト">
          <a:extLst>
            <a:ext uri="{FF2B5EF4-FFF2-40B4-BE49-F238E27FC236}">
              <a16:creationId xmlns="" xmlns:a16="http://schemas.microsoft.com/office/drawing/2014/main" id="{00000000-0008-0000-0700-000055010000}"/>
            </a:ext>
          </a:extLst>
        </xdr:cNvPr>
        <xdr:cNvSpPr txBox="1"/>
      </xdr:nvSpPr>
      <xdr:spPr>
        <a:xfrm>
          <a:off x="10528300" y="95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66346</xdr:rowOff>
    </xdr:from>
    <xdr:to>
      <xdr:col>55</xdr:col>
      <xdr:colOff>50800</xdr:colOff>
      <xdr:row>56</xdr:row>
      <xdr:rowOff>167946</xdr:rowOff>
    </xdr:to>
    <xdr:sp macro="" textlink="">
      <xdr:nvSpPr>
        <xdr:cNvPr id="342" name="フローチャート: 判断 341">
          <a:extLst>
            <a:ext uri="{FF2B5EF4-FFF2-40B4-BE49-F238E27FC236}">
              <a16:creationId xmlns="" xmlns:a16="http://schemas.microsoft.com/office/drawing/2014/main" id="{00000000-0008-0000-0700-000056010000}"/>
            </a:ext>
          </a:extLst>
        </xdr:cNvPr>
        <xdr:cNvSpPr/>
      </xdr:nvSpPr>
      <xdr:spPr>
        <a:xfrm>
          <a:off x="10426700" y="96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75797</xdr:rowOff>
    </xdr:from>
    <xdr:to>
      <xdr:col>50</xdr:col>
      <xdr:colOff>114300</xdr:colOff>
      <xdr:row>57</xdr:row>
      <xdr:rowOff>92545</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flipV="1">
          <a:off x="8750300" y="9848447"/>
          <a:ext cx="889000" cy="1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86267</xdr:rowOff>
    </xdr:from>
    <xdr:to>
      <xdr:col>50</xdr:col>
      <xdr:colOff>165100</xdr:colOff>
      <xdr:row>57</xdr:row>
      <xdr:rowOff>16417</xdr:rowOff>
    </xdr:to>
    <xdr:sp macro="" textlink="">
      <xdr:nvSpPr>
        <xdr:cNvPr id="344" name="フローチャート: 判断 343">
          <a:extLst>
            <a:ext uri="{FF2B5EF4-FFF2-40B4-BE49-F238E27FC236}">
              <a16:creationId xmlns="" xmlns:a16="http://schemas.microsoft.com/office/drawing/2014/main" id="{00000000-0008-0000-0700-000058010000}"/>
            </a:ext>
          </a:extLst>
        </xdr:cNvPr>
        <xdr:cNvSpPr/>
      </xdr:nvSpPr>
      <xdr:spPr>
        <a:xfrm>
          <a:off x="9588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32944</xdr:rowOff>
    </xdr:from>
    <xdr:ext cx="534377" cy="259045"/>
    <xdr:sp macro="" textlink="">
      <xdr:nvSpPr>
        <xdr:cNvPr id="345" name="テキスト ボックス 344">
          <a:extLst>
            <a:ext uri="{FF2B5EF4-FFF2-40B4-BE49-F238E27FC236}">
              <a16:creationId xmlns="" xmlns:a16="http://schemas.microsoft.com/office/drawing/2014/main" id="{00000000-0008-0000-0700-000059010000}"/>
            </a:ext>
          </a:extLst>
        </xdr:cNvPr>
        <xdr:cNvSpPr txBox="1"/>
      </xdr:nvSpPr>
      <xdr:spPr>
        <a:xfrm>
          <a:off x="9372111" y="946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92545</xdr:rowOff>
    </xdr:from>
    <xdr:to>
      <xdr:col>45</xdr:col>
      <xdr:colOff>177800</xdr:colOff>
      <xdr:row>57</xdr:row>
      <xdr:rowOff>115779</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flipV="1">
          <a:off x="7861300" y="9865195"/>
          <a:ext cx="889000" cy="2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107421</xdr:rowOff>
    </xdr:from>
    <xdr:to>
      <xdr:col>46</xdr:col>
      <xdr:colOff>38100</xdr:colOff>
      <xdr:row>57</xdr:row>
      <xdr:rowOff>37571</xdr:rowOff>
    </xdr:to>
    <xdr:sp macro="" textlink="">
      <xdr:nvSpPr>
        <xdr:cNvPr id="347" name="フローチャート: 判断 346">
          <a:extLst>
            <a:ext uri="{FF2B5EF4-FFF2-40B4-BE49-F238E27FC236}">
              <a16:creationId xmlns="" xmlns:a16="http://schemas.microsoft.com/office/drawing/2014/main" id="{00000000-0008-0000-0700-00005B010000}"/>
            </a:ext>
          </a:extLst>
        </xdr:cNvPr>
        <xdr:cNvSpPr/>
      </xdr:nvSpPr>
      <xdr:spPr>
        <a:xfrm>
          <a:off x="8699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54098</xdr:rowOff>
    </xdr:from>
    <xdr:ext cx="534377" cy="259045"/>
    <xdr:sp macro="" textlink="">
      <xdr:nvSpPr>
        <xdr:cNvPr id="348" name="テキスト ボックス 347">
          <a:extLst>
            <a:ext uri="{FF2B5EF4-FFF2-40B4-BE49-F238E27FC236}">
              <a16:creationId xmlns="" xmlns:a16="http://schemas.microsoft.com/office/drawing/2014/main" id="{00000000-0008-0000-0700-00005C010000}"/>
            </a:ext>
          </a:extLst>
        </xdr:cNvPr>
        <xdr:cNvSpPr txBox="1"/>
      </xdr:nvSpPr>
      <xdr:spPr>
        <a:xfrm>
          <a:off x="8483111" y="948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115779</xdr:rowOff>
    </xdr:from>
    <xdr:to>
      <xdr:col>41</xdr:col>
      <xdr:colOff>50800</xdr:colOff>
      <xdr:row>57</xdr:row>
      <xdr:rowOff>125280</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flipV="1">
          <a:off x="6972300" y="9888429"/>
          <a:ext cx="889000" cy="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109949</xdr:rowOff>
    </xdr:from>
    <xdr:to>
      <xdr:col>41</xdr:col>
      <xdr:colOff>101600</xdr:colOff>
      <xdr:row>57</xdr:row>
      <xdr:rowOff>40099</xdr:rowOff>
    </xdr:to>
    <xdr:sp macro="" textlink="">
      <xdr:nvSpPr>
        <xdr:cNvPr id="350" name="フローチャート: 判断 349">
          <a:extLst>
            <a:ext uri="{FF2B5EF4-FFF2-40B4-BE49-F238E27FC236}">
              <a16:creationId xmlns="" xmlns:a16="http://schemas.microsoft.com/office/drawing/2014/main" id="{00000000-0008-0000-0700-00005E010000}"/>
            </a:ext>
          </a:extLst>
        </xdr:cNvPr>
        <xdr:cNvSpPr/>
      </xdr:nvSpPr>
      <xdr:spPr>
        <a:xfrm>
          <a:off x="7810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56626</xdr:rowOff>
    </xdr:from>
    <xdr:ext cx="534377" cy="259045"/>
    <xdr:sp macro="" textlink="">
      <xdr:nvSpPr>
        <xdr:cNvPr id="351" name="テキスト ボックス 350">
          <a:extLst>
            <a:ext uri="{FF2B5EF4-FFF2-40B4-BE49-F238E27FC236}">
              <a16:creationId xmlns="" xmlns:a16="http://schemas.microsoft.com/office/drawing/2014/main" id="{00000000-0008-0000-0700-00005F010000}"/>
            </a:ext>
          </a:extLst>
        </xdr:cNvPr>
        <xdr:cNvSpPr txBox="1"/>
      </xdr:nvSpPr>
      <xdr:spPr>
        <a:xfrm>
          <a:off x="7594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159323</xdr:rowOff>
    </xdr:from>
    <xdr:to>
      <xdr:col>36</xdr:col>
      <xdr:colOff>165100</xdr:colOff>
      <xdr:row>57</xdr:row>
      <xdr:rowOff>89473</xdr:rowOff>
    </xdr:to>
    <xdr:sp macro="" textlink="">
      <xdr:nvSpPr>
        <xdr:cNvPr id="352" name="フローチャート: 判断 351">
          <a:extLst>
            <a:ext uri="{FF2B5EF4-FFF2-40B4-BE49-F238E27FC236}">
              <a16:creationId xmlns="" xmlns:a16="http://schemas.microsoft.com/office/drawing/2014/main" id="{00000000-0008-0000-0700-000060010000}"/>
            </a:ext>
          </a:extLst>
        </xdr:cNvPr>
        <xdr:cNvSpPr/>
      </xdr:nvSpPr>
      <xdr:spPr>
        <a:xfrm>
          <a:off x="6921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106000</xdr:rowOff>
    </xdr:from>
    <xdr:ext cx="534377" cy="259045"/>
    <xdr:sp macro="" textlink="">
      <xdr:nvSpPr>
        <xdr:cNvPr id="353" name="テキスト ボックス 352">
          <a:extLst>
            <a:ext uri="{FF2B5EF4-FFF2-40B4-BE49-F238E27FC236}">
              <a16:creationId xmlns="" xmlns:a16="http://schemas.microsoft.com/office/drawing/2014/main" id="{00000000-0008-0000-0700-000061010000}"/>
            </a:ext>
          </a:extLst>
        </xdr:cNvPr>
        <xdr:cNvSpPr txBox="1"/>
      </xdr:nvSpPr>
      <xdr:spPr>
        <a:xfrm>
          <a:off x="6705111" y="95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93824</xdr:rowOff>
    </xdr:from>
    <xdr:to>
      <xdr:col>55</xdr:col>
      <xdr:colOff>50800</xdr:colOff>
      <xdr:row>58</xdr:row>
      <xdr:rowOff>23974</xdr:rowOff>
    </xdr:to>
    <xdr:sp macro="" textlink="">
      <xdr:nvSpPr>
        <xdr:cNvPr id="359" name="楕円 358">
          <a:extLst>
            <a:ext uri="{FF2B5EF4-FFF2-40B4-BE49-F238E27FC236}">
              <a16:creationId xmlns="" xmlns:a16="http://schemas.microsoft.com/office/drawing/2014/main" id="{00000000-0008-0000-0700-000067010000}"/>
            </a:ext>
          </a:extLst>
        </xdr:cNvPr>
        <xdr:cNvSpPr/>
      </xdr:nvSpPr>
      <xdr:spPr>
        <a:xfrm>
          <a:off x="10426700" y="986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8751</xdr:rowOff>
    </xdr:from>
    <xdr:ext cx="534377" cy="259045"/>
    <xdr:sp macro="" textlink="">
      <xdr:nvSpPr>
        <xdr:cNvPr id="360" name="農林水産業費該当値テキスト">
          <a:extLst>
            <a:ext uri="{FF2B5EF4-FFF2-40B4-BE49-F238E27FC236}">
              <a16:creationId xmlns="" xmlns:a16="http://schemas.microsoft.com/office/drawing/2014/main" id="{00000000-0008-0000-0700-000068010000}"/>
            </a:ext>
          </a:extLst>
        </xdr:cNvPr>
        <xdr:cNvSpPr txBox="1"/>
      </xdr:nvSpPr>
      <xdr:spPr>
        <a:xfrm>
          <a:off x="10528300" y="978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24997</xdr:rowOff>
    </xdr:from>
    <xdr:to>
      <xdr:col>50</xdr:col>
      <xdr:colOff>165100</xdr:colOff>
      <xdr:row>57</xdr:row>
      <xdr:rowOff>126597</xdr:rowOff>
    </xdr:to>
    <xdr:sp macro="" textlink="">
      <xdr:nvSpPr>
        <xdr:cNvPr id="361" name="楕円 360">
          <a:extLst>
            <a:ext uri="{FF2B5EF4-FFF2-40B4-BE49-F238E27FC236}">
              <a16:creationId xmlns="" xmlns:a16="http://schemas.microsoft.com/office/drawing/2014/main" id="{00000000-0008-0000-0700-000069010000}"/>
            </a:ext>
          </a:extLst>
        </xdr:cNvPr>
        <xdr:cNvSpPr/>
      </xdr:nvSpPr>
      <xdr:spPr>
        <a:xfrm>
          <a:off x="9588500" y="979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117724</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9372111" y="989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41745</xdr:rowOff>
    </xdr:from>
    <xdr:to>
      <xdr:col>46</xdr:col>
      <xdr:colOff>38100</xdr:colOff>
      <xdr:row>57</xdr:row>
      <xdr:rowOff>143345</xdr:rowOff>
    </xdr:to>
    <xdr:sp macro="" textlink="">
      <xdr:nvSpPr>
        <xdr:cNvPr id="363" name="楕円 362">
          <a:extLst>
            <a:ext uri="{FF2B5EF4-FFF2-40B4-BE49-F238E27FC236}">
              <a16:creationId xmlns="" xmlns:a16="http://schemas.microsoft.com/office/drawing/2014/main" id="{00000000-0008-0000-0700-00006B010000}"/>
            </a:ext>
          </a:extLst>
        </xdr:cNvPr>
        <xdr:cNvSpPr/>
      </xdr:nvSpPr>
      <xdr:spPr>
        <a:xfrm>
          <a:off x="8699500" y="98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134472</xdr:rowOff>
    </xdr:from>
    <xdr:ext cx="534377"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8483111" y="9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64979</xdr:rowOff>
    </xdr:from>
    <xdr:to>
      <xdr:col>41</xdr:col>
      <xdr:colOff>101600</xdr:colOff>
      <xdr:row>57</xdr:row>
      <xdr:rowOff>166579</xdr:rowOff>
    </xdr:to>
    <xdr:sp macro="" textlink="">
      <xdr:nvSpPr>
        <xdr:cNvPr id="365" name="楕円 364">
          <a:extLst>
            <a:ext uri="{FF2B5EF4-FFF2-40B4-BE49-F238E27FC236}">
              <a16:creationId xmlns="" xmlns:a16="http://schemas.microsoft.com/office/drawing/2014/main" id="{00000000-0008-0000-0700-00006D010000}"/>
            </a:ext>
          </a:extLst>
        </xdr:cNvPr>
        <xdr:cNvSpPr/>
      </xdr:nvSpPr>
      <xdr:spPr>
        <a:xfrm>
          <a:off x="7810500" y="983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157706</xdr:rowOff>
    </xdr:from>
    <xdr:ext cx="534377"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7594111" y="993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74480</xdr:rowOff>
    </xdr:from>
    <xdr:to>
      <xdr:col>36</xdr:col>
      <xdr:colOff>165100</xdr:colOff>
      <xdr:row>58</xdr:row>
      <xdr:rowOff>4630</xdr:rowOff>
    </xdr:to>
    <xdr:sp macro="" textlink="">
      <xdr:nvSpPr>
        <xdr:cNvPr id="367" name="楕円 366">
          <a:extLst>
            <a:ext uri="{FF2B5EF4-FFF2-40B4-BE49-F238E27FC236}">
              <a16:creationId xmlns="" xmlns:a16="http://schemas.microsoft.com/office/drawing/2014/main" id="{00000000-0008-0000-0700-00006F010000}"/>
            </a:ext>
          </a:extLst>
        </xdr:cNvPr>
        <xdr:cNvSpPr/>
      </xdr:nvSpPr>
      <xdr:spPr>
        <a:xfrm>
          <a:off x="6921500" y="98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167207</xdr:rowOff>
    </xdr:from>
    <xdr:ext cx="534377"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6705111" y="993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9" name="直線コネクタ 378">
          <a:extLst>
            <a:ext uri="{FF2B5EF4-FFF2-40B4-BE49-F238E27FC236}">
              <a16:creationId xmlns="" xmlns:a16="http://schemas.microsoft.com/office/drawing/2014/main" id="{00000000-0008-0000-0700-00007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1" name="直線コネクタ 380">
          <a:extLst>
            <a:ext uri="{FF2B5EF4-FFF2-40B4-BE49-F238E27FC236}">
              <a16:creationId xmlns="" xmlns:a16="http://schemas.microsoft.com/office/drawing/2014/main" id="{00000000-0008-0000-0700-00007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2" name="テキスト ボックス 381">
          <a:extLst>
            <a:ext uri="{FF2B5EF4-FFF2-40B4-BE49-F238E27FC236}">
              <a16:creationId xmlns="" xmlns:a16="http://schemas.microsoft.com/office/drawing/2014/main" id="{00000000-0008-0000-0700-00007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3" name="直線コネクタ 382">
          <a:extLst>
            <a:ext uri="{FF2B5EF4-FFF2-40B4-BE49-F238E27FC236}">
              <a16:creationId xmlns="" xmlns:a16="http://schemas.microsoft.com/office/drawing/2014/main" id="{00000000-0008-0000-0700-00007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4" name="テキスト ボックス 383">
          <a:extLst>
            <a:ext uri="{FF2B5EF4-FFF2-40B4-BE49-F238E27FC236}">
              <a16:creationId xmlns="" xmlns:a16="http://schemas.microsoft.com/office/drawing/2014/main" id="{00000000-0008-0000-0700-00008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8" name="テキスト ボックス 387">
          <a:extLst>
            <a:ext uri="{FF2B5EF4-FFF2-40B4-BE49-F238E27FC236}">
              <a16:creationId xmlns="" xmlns:a16="http://schemas.microsoft.com/office/drawing/2014/main" id="{00000000-0008-0000-0700-00008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 xmlns:a16="http://schemas.microsoft.com/office/drawing/2014/main" id="{00000000-0008-0000-07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168046</xdr:rowOff>
    </xdr:from>
    <xdr:to>
      <xdr:col>54</xdr:col>
      <xdr:colOff>189865</xdr:colOff>
      <xdr:row>77</xdr:row>
      <xdr:rowOff>139883</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flipV="1">
          <a:off x="10475595" y="12169546"/>
          <a:ext cx="1270" cy="117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143710</xdr:rowOff>
    </xdr:from>
    <xdr:ext cx="469744" cy="259045"/>
    <xdr:sp macro="" textlink="">
      <xdr:nvSpPr>
        <xdr:cNvPr id="391" name="商工費最小値テキスト">
          <a:extLst>
            <a:ext uri="{FF2B5EF4-FFF2-40B4-BE49-F238E27FC236}">
              <a16:creationId xmlns="" xmlns:a16="http://schemas.microsoft.com/office/drawing/2014/main" id="{00000000-0008-0000-0700-000087010000}"/>
            </a:ext>
          </a:extLst>
        </xdr:cNvPr>
        <xdr:cNvSpPr txBox="1"/>
      </xdr:nvSpPr>
      <xdr:spPr>
        <a:xfrm>
          <a:off x="10528300" y="1334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139883</xdr:rowOff>
    </xdr:from>
    <xdr:to>
      <xdr:col>55</xdr:col>
      <xdr:colOff>88900</xdr:colOff>
      <xdr:row>77</xdr:row>
      <xdr:rowOff>139883</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10388600" y="13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114723</xdr:rowOff>
    </xdr:from>
    <xdr:ext cx="534377" cy="259045"/>
    <xdr:sp macro="" textlink="">
      <xdr:nvSpPr>
        <xdr:cNvPr id="393" name="商工費最大値テキスト">
          <a:extLst>
            <a:ext uri="{FF2B5EF4-FFF2-40B4-BE49-F238E27FC236}">
              <a16:creationId xmlns="" xmlns:a16="http://schemas.microsoft.com/office/drawing/2014/main" id="{00000000-0008-0000-0700-000089010000}"/>
            </a:ext>
          </a:extLst>
        </xdr:cNvPr>
        <xdr:cNvSpPr txBox="1"/>
      </xdr:nvSpPr>
      <xdr:spPr>
        <a:xfrm>
          <a:off x="10528300" y="119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58,760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168046</xdr:rowOff>
    </xdr:from>
    <xdr:to>
      <xdr:col>55</xdr:col>
      <xdr:colOff>88900</xdr:colOff>
      <xdr:row>70</xdr:row>
      <xdr:rowOff>168046</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10388600" y="121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139883</xdr:rowOff>
    </xdr:from>
    <xdr:to>
      <xdr:col>55</xdr:col>
      <xdr:colOff>0</xdr:colOff>
      <xdr:row>77</xdr:row>
      <xdr:rowOff>162674</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flipV="1">
          <a:off x="9639300" y="13341533"/>
          <a:ext cx="838200" cy="2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137678</xdr:rowOff>
    </xdr:from>
    <xdr:ext cx="534377" cy="259045"/>
    <xdr:sp macro="" textlink="">
      <xdr:nvSpPr>
        <xdr:cNvPr id="396" name="商工費平均値テキスト">
          <a:extLst>
            <a:ext uri="{FF2B5EF4-FFF2-40B4-BE49-F238E27FC236}">
              <a16:creationId xmlns="" xmlns:a16="http://schemas.microsoft.com/office/drawing/2014/main" id="{00000000-0008-0000-0700-00008C010000}"/>
            </a:ext>
          </a:extLst>
        </xdr:cNvPr>
        <xdr:cNvSpPr txBox="1"/>
      </xdr:nvSpPr>
      <xdr:spPr>
        <a:xfrm>
          <a:off x="10528300" y="126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114801</xdr:rowOff>
    </xdr:from>
    <xdr:to>
      <xdr:col>55</xdr:col>
      <xdr:colOff>50800</xdr:colOff>
      <xdr:row>75</xdr:row>
      <xdr:rowOff>44951</xdr:rowOff>
    </xdr:to>
    <xdr:sp macro="" textlink="">
      <xdr:nvSpPr>
        <xdr:cNvPr id="397" name="フローチャート: 判断 396">
          <a:extLst>
            <a:ext uri="{FF2B5EF4-FFF2-40B4-BE49-F238E27FC236}">
              <a16:creationId xmlns="" xmlns:a16="http://schemas.microsoft.com/office/drawing/2014/main" id="{00000000-0008-0000-0700-00008D010000}"/>
            </a:ext>
          </a:extLst>
        </xdr:cNvPr>
        <xdr:cNvSpPr/>
      </xdr:nvSpPr>
      <xdr:spPr>
        <a:xfrm>
          <a:off x="10426700" y="128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158857</xdr:rowOff>
    </xdr:from>
    <xdr:to>
      <xdr:col>50</xdr:col>
      <xdr:colOff>114300</xdr:colOff>
      <xdr:row>77</xdr:row>
      <xdr:rowOff>162674</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8750300" y="13360507"/>
          <a:ext cx="8890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62999</xdr:rowOff>
    </xdr:from>
    <xdr:to>
      <xdr:col>50</xdr:col>
      <xdr:colOff>165100</xdr:colOff>
      <xdr:row>75</xdr:row>
      <xdr:rowOff>164599</xdr:rowOff>
    </xdr:to>
    <xdr:sp macro="" textlink="">
      <xdr:nvSpPr>
        <xdr:cNvPr id="399" name="フローチャート: 判断 398">
          <a:extLst>
            <a:ext uri="{FF2B5EF4-FFF2-40B4-BE49-F238E27FC236}">
              <a16:creationId xmlns="" xmlns:a16="http://schemas.microsoft.com/office/drawing/2014/main" id="{00000000-0008-0000-0700-00008F010000}"/>
            </a:ext>
          </a:extLst>
        </xdr:cNvPr>
        <xdr:cNvSpPr/>
      </xdr:nvSpPr>
      <xdr:spPr>
        <a:xfrm>
          <a:off x="9588500" y="129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9676</xdr:rowOff>
    </xdr:from>
    <xdr:ext cx="534377" cy="259045"/>
    <xdr:sp macro="" textlink="">
      <xdr:nvSpPr>
        <xdr:cNvPr id="400" name="テキスト ボックス 399">
          <a:extLst>
            <a:ext uri="{FF2B5EF4-FFF2-40B4-BE49-F238E27FC236}">
              <a16:creationId xmlns="" xmlns:a16="http://schemas.microsoft.com/office/drawing/2014/main" id="{00000000-0008-0000-0700-000090010000}"/>
            </a:ext>
          </a:extLst>
        </xdr:cNvPr>
        <xdr:cNvSpPr txBox="1"/>
      </xdr:nvSpPr>
      <xdr:spPr>
        <a:xfrm>
          <a:off x="9372111" y="126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155817</xdr:rowOff>
    </xdr:from>
    <xdr:to>
      <xdr:col>45</xdr:col>
      <xdr:colOff>177800</xdr:colOff>
      <xdr:row>77</xdr:row>
      <xdr:rowOff>158857</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7861300" y="13357467"/>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70749</xdr:rowOff>
    </xdr:from>
    <xdr:to>
      <xdr:col>46</xdr:col>
      <xdr:colOff>38100</xdr:colOff>
      <xdr:row>73</xdr:row>
      <xdr:rowOff>899</xdr:rowOff>
    </xdr:to>
    <xdr:sp macro="" textlink="">
      <xdr:nvSpPr>
        <xdr:cNvPr id="402" name="フローチャート: 判断 401">
          <a:extLst>
            <a:ext uri="{FF2B5EF4-FFF2-40B4-BE49-F238E27FC236}">
              <a16:creationId xmlns="" xmlns:a16="http://schemas.microsoft.com/office/drawing/2014/main" id="{00000000-0008-0000-0700-000092010000}"/>
            </a:ext>
          </a:extLst>
        </xdr:cNvPr>
        <xdr:cNvSpPr/>
      </xdr:nvSpPr>
      <xdr:spPr>
        <a:xfrm>
          <a:off x="8699500" y="124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17426</xdr:rowOff>
    </xdr:from>
    <xdr:ext cx="534377" cy="259045"/>
    <xdr:sp macro="" textlink="">
      <xdr:nvSpPr>
        <xdr:cNvPr id="403" name="テキスト ボックス 402">
          <a:extLst>
            <a:ext uri="{FF2B5EF4-FFF2-40B4-BE49-F238E27FC236}">
              <a16:creationId xmlns="" xmlns:a16="http://schemas.microsoft.com/office/drawing/2014/main" id="{00000000-0008-0000-0700-000093010000}"/>
            </a:ext>
          </a:extLst>
        </xdr:cNvPr>
        <xdr:cNvSpPr txBox="1"/>
      </xdr:nvSpPr>
      <xdr:spPr>
        <a:xfrm>
          <a:off x="8483111" y="121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155817</xdr:rowOff>
    </xdr:from>
    <xdr:to>
      <xdr:col>41</xdr:col>
      <xdr:colOff>50800</xdr:colOff>
      <xdr:row>77</xdr:row>
      <xdr:rowOff>162514</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flipV="1">
          <a:off x="6972300" y="13357467"/>
          <a:ext cx="889000" cy="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83893</xdr:rowOff>
    </xdr:from>
    <xdr:to>
      <xdr:col>41</xdr:col>
      <xdr:colOff>101600</xdr:colOff>
      <xdr:row>75</xdr:row>
      <xdr:rowOff>14043</xdr:rowOff>
    </xdr:to>
    <xdr:sp macro="" textlink="">
      <xdr:nvSpPr>
        <xdr:cNvPr id="405" name="フローチャート: 判断 404">
          <a:extLst>
            <a:ext uri="{FF2B5EF4-FFF2-40B4-BE49-F238E27FC236}">
              <a16:creationId xmlns="" xmlns:a16="http://schemas.microsoft.com/office/drawing/2014/main" id="{00000000-0008-0000-0700-000095010000}"/>
            </a:ext>
          </a:extLst>
        </xdr:cNvPr>
        <xdr:cNvSpPr/>
      </xdr:nvSpPr>
      <xdr:spPr>
        <a:xfrm>
          <a:off x="7810500" y="127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30570</xdr:rowOff>
    </xdr:from>
    <xdr:ext cx="534377" cy="259045"/>
    <xdr:sp macro="" textlink="">
      <xdr:nvSpPr>
        <xdr:cNvPr id="406" name="テキスト ボックス 405">
          <a:extLst>
            <a:ext uri="{FF2B5EF4-FFF2-40B4-BE49-F238E27FC236}">
              <a16:creationId xmlns="" xmlns:a16="http://schemas.microsoft.com/office/drawing/2014/main" id="{00000000-0008-0000-0700-000096010000}"/>
            </a:ext>
          </a:extLst>
        </xdr:cNvPr>
        <xdr:cNvSpPr txBox="1"/>
      </xdr:nvSpPr>
      <xdr:spPr>
        <a:xfrm>
          <a:off x="7594111" y="1254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69994</xdr:rowOff>
    </xdr:from>
    <xdr:to>
      <xdr:col>36</xdr:col>
      <xdr:colOff>165100</xdr:colOff>
      <xdr:row>77</xdr:row>
      <xdr:rowOff>144</xdr:rowOff>
    </xdr:to>
    <xdr:sp macro="" textlink="">
      <xdr:nvSpPr>
        <xdr:cNvPr id="407" name="フローチャート: 判断 406">
          <a:extLst>
            <a:ext uri="{FF2B5EF4-FFF2-40B4-BE49-F238E27FC236}">
              <a16:creationId xmlns="" xmlns:a16="http://schemas.microsoft.com/office/drawing/2014/main" id="{00000000-0008-0000-0700-000097010000}"/>
            </a:ext>
          </a:extLst>
        </xdr:cNvPr>
        <xdr:cNvSpPr/>
      </xdr:nvSpPr>
      <xdr:spPr>
        <a:xfrm>
          <a:off x="69215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16672</xdr:rowOff>
    </xdr:from>
    <xdr:ext cx="534377" cy="259045"/>
    <xdr:sp macro="" textlink="">
      <xdr:nvSpPr>
        <xdr:cNvPr id="408" name="テキスト ボックス 407">
          <a:extLst>
            <a:ext uri="{FF2B5EF4-FFF2-40B4-BE49-F238E27FC236}">
              <a16:creationId xmlns="" xmlns:a16="http://schemas.microsoft.com/office/drawing/2014/main" id="{00000000-0008-0000-0700-000098010000}"/>
            </a:ext>
          </a:extLst>
        </xdr:cNvPr>
        <xdr:cNvSpPr txBox="1"/>
      </xdr:nvSpPr>
      <xdr:spPr>
        <a:xfrm>
          <a:off x="6705111" y="1287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89083</xdr:rowOff>
    </xdr:from>
    <xdr:to>
      <xdr:col>55</xdr:col>
      <xdr:colOff>50800</xdr:colOff>
      <xdr:row>78</xdr:row>
      <xdr:rowOff>19233</xdr:rowOff>
    </xdr:to>
    <xdr:sp macro="" textlink="">
      <xdr:nvSpPr>
        <xdr:cNvPr id="414" name="楕円 413">
          <a:extLst>
            <a:ext uri="{FF2B5EF4-FFF2-40B4-BE49-F238E27FC236}">
              <a16:creationId xmlns="" xmlns:a16="http://schemas.microsoft.com/office/drawing/2014/main" id="{00000000-0008-0000-0700-00009E010000}"/>
            </a:ext>
          </a:extLst>
        </xdr:cNvPr>
        <xdr:cNvSpPr/>
      </xdr:nvSpPr>
      <xdr:spPr>
        <a:xfrm>
          <a:off x="10426700" y="13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4010</xdr:rowOff>
    </xdr:from>
    <xdr:ext cx="469744" cy="259045"/>
    <xdr:sp macro="" textlink="">
      <xdr:nvSpPr>
        <xdr:cNvPr id="415" name="商工費該当値テキスト">
          <a:extLst>
            <a:ext uri="{FF2B5EF4-FFF2-40B4-BE49-F238E27FC236}">
              <a16:creationId xmlns="" xmlns:a16="http://schemas.microsoft.com/office/drawing/2014/main" id="{00000000-0008-0000-0700-00009F010000}"/>
            </a:ext>
          </a:extLst>
        </xdr:cNvPr>
        <xdr:cNvSpPr txBox="1"/>
      </xdr:nvSpPr>
      <xdr:spPr>
        <a:xfrm>
          <a:off x="10528300" y="1320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111874</xdr:rowOff>
    </xdr:from>
    <xdr:to>
      <xdr:col>50</xdr:col>
      <xdr:colOff>165100</xdr:colOff>
      <xdr:row>78</xdr:row>
      <xdr:rowOff>42024</xdr:rowOff>
    </xdr:to>
    <xdr:sp macro="" textlink="">
      <xdr:nvSpPr>
        <xdr:cNvPr id="416" name="楕円 415">
          <a:extLst>
            <a:ext uri="{FF2B5EF4-FFF2-40B4-BE49-F238E27FC236}">
              <a16:creationId xmlns="" xmlns:a16="http://schemas.microsoft.com/office/drawing/2014/main" id="{00000000-0008-0000-0700-0000A0010000}"/>
            </a:ext>
          </a:extLst>
        </xdr:cNvPr>
        <xdr:cNvSpPr/>
      </xdr:nvSpPr>
      <xdr:spPr>
        <a:xfrm>
          <a:off x="9588500" y="1331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33151</xdr:rowOff>
    </xdr:from>
    <xdr:ext cx="469744"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9404428" y="1340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108057</xdr:rowOff>
    </xdr:from>
    <xdr:to>
      <xdr:col>46</xdr:col>
      <xdr:colOff>38100</xdr:colOff>
      <xdr:row>78</xdr:row>
      <xdr:rowOff>38207</xdr:rowOff>
    </xdr:to>
    <xdr:sp macro="" textlink="">
      <xdr:nvSpPr>
        <xdr:cNvPr id="418" name="楕円 417">
          <a:extLst>
            <a:ext uri="{FF2B5EF4-FFF2-40B4-BE49-F238E27FC236}">
              <a16:creationId xmlns="" xmlns:a16="http://schemas.microsoft.com/office/drawing/2014/main" id="{00000000-0008-0000-0700-0000A2010000}"/>
            </a:ext>
          </a:extLst>
        </xdr:cNvPr>
        <xdr:cNvSpPr/>
      </xdr:nvSpPr>
      <xdr:spPr>
        <a:xfrm>
          <a:off x="8699500" y="1330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29334</xdr:rowOff>
    </xdr:from>
    <xdr:ext cx="469744"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8515428" y="1340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105017</xdr:rowOff>
    </xdr:from>
    <xdr:to>
      <xdr:col>41</xdr:col>
      <xdr:colOff>101600</xdr:colOff>
      <xdr:row>78</xdr:row>
      <xdr:rowOff>35167</xdr:rowOff>
    </xdr:to>
    <xdr:sp macro="" textlink="">
      <xdr:nvSpPr>
        <xdr:cNvPr id="420" name="楕円 419">
          <a:extLst>
            <a:ext uri="{FF2B5EF4-FFF2-40B4-BE49-F238E27FC236}">
              <a16:creationId xmlns="" xmlns:a16="http://schemas.microsoft.com/office/drawing/2014/main" id="{00000000-0008-0000-0700-0000A4010000}"/>
            </a:ext>
          </a:extLst>
        </xdr:cNvPr>
        <xdr:cNvSpPr/>
      </xdr:nvSpPr>
      <xdr:spPr>
        <a:xfrm>
          <a:off x="7810500" y="133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26294</xdr:rowOff>
    </xdr:from>
    <xdr:ext cx="469744"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7626428" y="1339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111714</xdr:rowOff>
    </xdr:from>
    <xdr:to>
      <xdr:col>36</xdr:col>
      <xdr:colOff>165100</xdr:colOff>
      <xdr:row>78</xdr:row>
      <xdr:rowOff>41864</xdr:rowOff>
    </xdr:to>
    <xdr:sp macro="" textlink="">
      <xdr:nvSpPr>
        <xdr:cNvPr id="422" name="楕円 421">
          <a:extLst>
            <a:ext uri="{FF2B5EF4-FFF2-40B4-BE49-F238E27FC236}">
              <a16:creationId xmlns="" xmlns:a16="http://schemas.microsoft.com/office/drawing/2014/main" id="{00000000-0008-0000-0700-0000A6010000}"/>
            </a:ext>
          </a:extLst>
        </xdr:cNvPr>
        <xdr:cNvSpPr/>
      </xdr:nvSpPr>
      <xdr:spPr>
        <a:xfrm>
          <a:off x="6921500" y="1331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32991</xdr:rowOff>
    </xdr:from>
    <xdr:ext cx="469744"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6737428" y="1340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 xmlns:a16="http://schemas.microsoft.com/office/drawing/2014/main"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 xmlns:a16="http://schemas.microsoft.com/office/drawing/2014/main" id="{00000000-0008-0000-07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 xmlns:a16="http://schemas.microsoft.com/office/drawing/2014/main" id="{00000000-0008-0000-07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 xmlns:a16="http://schemas.microsoft.com/office/drawing/2014/main" id="{00000000-0008-0000-07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 xmlns:a16="http://schemas.microsoft.com/office/drawing/2014/main" id="{00000000-0008-0000-07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 xmlns:a16="http://schemas.microsoft.com/office/drawing/2014/main" id="{00000000-0008-0000-07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5" name="直線コネクタ 434">
          <a:extLst>
            <a:ext uri="{FF2B5EF4-FFF2-40B4-BE49-F238E27FC236}">
              <a16:creationId xmlns="" xmlns:a16="http://schemas.microsoft.com/office/drawing/2014/main" id="{00000000-0008-0000-0700-0000B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7" name="直線コネクタ 436">
          <a:extLst>
            <a:ext uri="{FF2B5EF4-FFF2-40B4-BE49-F238E27FC236}">
              <a16:creationId xmlns="" xmlns:a16="http://schemas.microsoft.com/office/drawing/2014/main" id="{00000000-0008-0000-0700-0000B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8" name="テキスト ボックス 437">
          <a:extLst>
            <a:ext uri="{FF2B5EF4-FFF2-40B4-BE49-F238E27FC236}">
              <a16:creationId xmlns="" xmlns:a16="http://schemas.microsoft.com/office/drawing/2014/main" id="{00000000-0008-0000-0700-0000B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9" name="直線コネクタ 438">
          <a:extLst>
            <a:ext uri="{FF2B5EF4-FFF2-40B4-BE49-F238E27FC236}">
              <a16:creationId xmlns="" xmlns:a16="http://schemas.microsoft.com/office/drawing/2014/main" id="{00000000-0008-0000-0700-0000B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106406</xdr:rowOff>
    </xdr:from>
    <xdr:to>
      <xdr:col>54</xdr:col>
      <xdr:colOff>189865</xdr:colOff>
      <xdr:row>99</xdr:row>
      <xdr:rowOff>142966</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flipV="1">
          <a:off x="10475595" y="15536906"/>
          <a:ext cx="1270" cy="1579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146793</xdr:rowOff>
    </xdr:from>
    <xdr:ext cx="534377" cy="259045"/>
    <xdr:sp macro="" textlink="">
      <xdr:nvSpPr>
        <xdr:cNvPr id="451" name="土木費最小値テキスト">
          <a:extLst>
            <a:ext uri="{FF2B5EF4-FFF2-40B4-BE49-F238E27FC236}">
              <a16:creationId xmlns="" xmlns:a16="http://schemas.microsoft.com/office/drawing/2014/main" id="{00000000-0008-0000-0700-0000C3010000}"/>
            </a:ext>
          </a:extLst>
        </xdr:cNvPr>
        <xdr:cNvSpPr txBox="1"/>
      </xdr:nvSpPr>
      <xdr:spPr>
        <a:xfrm>
          <a:off x="10528300" y="1712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142966</xdr:rowOff>
    </xdr:from>
    <xdr:to>
      <xdr:col>55</xdr:col>
      <xdr:colOff>88900</xdr:colOff>
      <xdr:row>99</xdr:row>
      <xdr:rowOff>142966</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10388600" y="1711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53083</xdr:rowOff>
    </xdr:from>
    <xdr:ext cx="599010" cy="259045"/>
    <xdr:sp macro="" textlink="">
      <xdr:nvSpPr>
        <xdr:cNvPr id="453" name="土木費最大値テキスト">
          <a:extLst>
            <a:ext uri="{FF2B5EF4-FFF2-40B4-BE49-F238E27FC236}">
              <a16:creationId xmlns="" xmlns:a16="http://schemas.microsoft.com/office/drawing/2014/main" id="{00000000-0008-0000-0700-0000C5010000}"/>
            </a:ext>
          </a:extLst>
        </xdr:cNvPr>
        <xdr:cNvSpPr txBox="1"/>
      </xdr:nvSpPr>
      <xdr:spPr>
        <a:xfrm>
          <a:off x="10528300" y="1531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106406</xdr:rowOff>
    </xdr:from>
    <xdr:to>
      <xdr:col>55</xdr:col>
      <xdr:colOff>88900</xdr:colOff>
      <xdr:row>90</xdr:row>
      <xdr:rowOff>106406</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10388600" y="1553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132744</xdr:rowOff>
    </xdr:from>
    <xdr:to>
      <xdr:col>55</xdr:col>
      <xdr:colOff>0</xdr:colOff>
      <xdr:row>95</xdr:row>
      <xdr:rowOff>35556</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flipV="1">
          <a:off x="9639300" y="15734694"/>
          <a:ext cx="838200" cy="58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85419</xdr:rowOff>
    </xdr:from>
    <xdr:ext cx="534377" cy="259045"/>
    <xdr:sp macro="" textlink="">
      <xdr:nvSpPr>
        <xdr:cNvPr id="456" name="土木費平均値テキスト">
          <a:extLst>
            <a:ext uri="{FF2B5EF4-FFF2-40B4-BE49-F238E27FC236}">
              <a16:creationId xmlns="" xmlns:a16="http://schemas.microsoft.com/office/drawing/2014/main" id="{00000000-0008-0000-0700-0000C8010000}"/>
            </a:ext>
          </a:extLst>
        </xdr:cNvPr>
        <xdr:cNvSpPr txBox="1"/>
      </xdr:nvSpPr>
      <xdr:spPr>
        <a:xfrm>
          <a:off x="10528300" y="16373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106992</xdr:rowOff>
    </xdr:from>
    <xdr:to>
      <xdr:col>55</xdr:col>
      <xdr:colOff>50800</xdr:colOff>
      <xdr:row>96</xdr:row>
      <xdr:rowOff>37142</xdr:rowOff>
    </xdr:to>
    <xdr:sp macro="" textlink="">
      <xdr:nvSpPr>
        <xdr:cNvPr id="457" name="フローチャート: 判断 456">
          <a:extLst>
            <a:ext uri="{FF2B5EF4-FFF2-40B4-BE49-F238E27FC236}">
              <a16:creationId xmlns="" xmlns:a16="http://schemas.microsoft.com/office/drawing/2014/main" id="{00000000-0008-0000-0700-0000C9010000}"/>
            </a:ext>
          </a:extLst>
        </xdr:cNvPr>
        <xdr:cNvSpPr/>
      </xdr:nvSpPr>
      <xdr:spPr>
        <a:xfrm>
          <a:off x="10426700" y="1639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7079</xdr:rowOff>
    </xdr:from>
    <xdr:to>
      <xdr:col>50</xdr:col>
      <xdr:colOff>114300</xdr:colOff>
      <xdr:row>95</xdr:row>
      <xdr:rowOff>35556</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8750300" y="15951929"/>
          <a:ext cx="889000" cy="37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95774</xdr:rowOff>
    </xdr:from>
    <xdr:to>
      <xdr:col>50</xdr:col>
      <xdr:colOff>165100</xdr:colOff>
      <xdr:row>96</xdr:row>
      <xdr:rowOff>25924</xdr:rowOff>
    </xdr:to>
    <xdr:sp macro="" textlink="">
      <xdr:nvSpPr>
        <xdr:cNvPr id="459" name="フローチャート: 判断 458">
          <a:extLst>
            <a:ext uri="{FF2B5EF4-FFF2-40B4-BE49-F238E27FC236}">
              <a16:creationId xmlns="" xmlns:a16="http://schemas.microsoft.com/office/drawing/2014/main" id="{00000000-0008-0000-0700-0000CB010000}"/>
            </a:ext>
          </a:extLst>
        </xdr:cNvPr>
        <xdr:cNvSpPr/>
      </xdr:nvSpPr>
      <xdr:spPr>
        <a:xfrm>
          <a:off x="9588500" y="1638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17051</xdr:rowOff>
    </xdr:from>
    <xdr:ext cx="534377" cy="259045"/>
    <xdr:sp macro="" textlink="">
      <xdr:nvSpPr>
        <xdr:cNvPr id="460" name="テキスト ボックス 459">
          <a:extLst>
            <a:ext uri="{FF2B5EF4-FFF2-40B4-BE49-F238E27FC236}">
              <a16:creationId xmlns="" xmlns:a16="http://schemas.microsoft.com/office/drawing/2014/main" id="{00000000-0008-0000-0700-0000CC010000}"/>
            </a:ext>
          </a:extLst>
        </xdr:cNvPr>
        <xdr:cNvSpPr txBox="1"/>
      </xdr:nvSpPr>
      <xdr:spPr>
        <a:xfrm>
          <a:off x="9372111" y="1647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57942</xdr:rowOff>
    </xdr:from>
    <xdr:to>
      <xdr:col>45</xdr:col>
      <xdr:colOff>177800</xdr:colOff>
      <xdr:row>93</xdr:row>
      <xdr:rowOff>7079</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a:off x="7861300" y="15831342"/>
          <a:ext cx="889000" cy="1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129933</xdr:rowOff>
    </xdr:from>
    <xdr:to>
      <xdr:col>46</xdr:col>
      <xdr:colOff>38100</xdr:colOff>
      <xdr:row>96</xdr:row>
      <xdr:rowOff>60083</xdr:rowOff>
    </xdr:to>
    <xdr:sp macro="" textlink="">
      <xdr:nvSpPr>
        <xdr:cNvPr id="462" name="フローチャート: 判断 461">
          <a:extLst>
            <a:ext uri="{FF2B5EF4-FFF2-40B4-BE49-F238E27FC236}">
              <a16:creationId xmlns="" xmlns:a16="http://schemas.microsoft.com/office/drawing/2014/main" id="{00000000-0008-0000-0700-0000CE010000}"/>
            </a:ext>
          </a:extLst>
        </xdr:cNvPr>
        <xdr:cNvSpPr/>
      </xdr:nvSpPr>
      <xdr:spPr>
        <a:xfrm>
          <a:off x="8699500" y="164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51210</xdr:rowOff>
    </xdr:from>
    <xdr:ext cx="534377" cy="259045"/>
    <xdr:sp macro="" textlink="">
      <xdr:nvSpPr>
        <xdr:cNvPr id="463" name="テキスト ボックス 462">
          <a:extLst>
            <a:ext uri="{FF2B5EF4-FFF2-40B4-BE49-F238E27FC236}">
              <a16:creationId xmlns="" xmlns:a16="http://schemas.microsoft.com/office/drawing/2014/main" id="{00000000-0008-0000-0700-0000CF010000}"/>
            </a:ext>
          </a:extLst>
        </xdr:cNvPr>
        <xdr:cNvSpPr txBox="1"/>
      </xdr:nvSpPr>
      <xdr:spPr>
        <a:xfrm>
          <a:off x="8483111" y="1651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57942</xdr:rowOff>
    </xdr:from>
    <xdr:to>
      <xdr:col>41</xdr:col>
      <xdr:colOff>50800</xdr:colOff>
      <xdr:row>92</xdr:row>
      <xdr:rowOff>136223</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flipV="1">
          <a:off x="6972300" y="15831342"/>
          <a:ext cx="889000" cy="7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137674</xdr:rowOff>
    </xdr:from>
    <xdr:to>
      <xdr:col>41</xdr:col>
      <xdr:colOff>101600</xdr:colOff>
      <xdr:row>96</xdr:row>
      <xdr:rowOff>67824</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7810500" y="1642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58951</xdr:rowOff>
    </xdr:from>
    <xdr:ext cx="534377"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7594111" y="165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82173</xdr:rowOff>
    </xdr:from>
    <xdr:to>
      <xdr:col>36</xdr:col>
      <xdr:colOff>165100</xdr:colOff>
      <xdr:row>96</xdr:row>
      <xdr:rowOff>12323</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6921500" y="1636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3450</xdr:rowOff>
    </xdr:from>
    <xdr:ext cx="534377"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6705111" y="1646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81944</xdr:rowOff>
    </xdr:from>
    <xdr:to>
      <xdr:col>55</xdr:col>
      <xdr:colOff>50800</xdr:colOff>
      <xdr:row>92</xdr:row>
      <xdr:rowOff>12094</xdr:rowOff>
    </xdr:to>
    <xdr:sp macro="" textlink="">
      <xdr:nvSpPr>
        <xdr:cNvPr id="474" name="楕円 473">
          <a:extLst>
            <a:ext uri="{FF2B5EF4-FFF2-40B4-BE49-F238E27FC236}">
              <a16:creationId xmlns="" xmlns:a16="http://schemas.microsoft.com/office/drawing/2014/main" id="{00000000-0008-0000-0700-0000DA010000}"/>
            </a:ext>
          </a:extLst>
        </xdr:cNvPr>
        <xdr:cNvSpPr/>
      </xdr:nvSpPr>
      <xdr:spPr>
        <a:xfrm>
          <a:off x="10426700" y="156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104821</xdr:rowOff>
    </xdr:from>
    <xdr:ext cx="599010" cy="259045"/>
    <xdr:sp macro="" textlink="">
      <xdr:nvSpPr>
        <xdr:cNvPr id="475" name="土木費該当値テキスト">
          <a:extLst>
            <a:ext uri="{FF2B5EF4-FFF2-40B4-BE49-F238E27FC236}">
              <a16:creationId xmlns="" xmlns:a16="http://schemas.microsoft.com/office/drawing/2014/main" id="{00000000-0008-0000-0700-0000DB010000}"/>
            </a:ext>
          </a:extLst>
        </xdr:cNvPr>
        <xdr:cNvSpPr txBox="1"/>
      </xdr:nvSpPr>
      <xdr:spPr>
        <a:xfrm>
          <a:off x="10528300" y="1553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156206</xdr:rowOff>
    </xdr:from>
    <xdr:to>
      <xdr:col>50</xdr:col>
      <xdr:colOff>165100</xdr:colOff>
      <xdr:row>95</xdr:row>
      <xdr:rowOff>86356</xdr:rowOff>
    </xdr:to>
    <xdr:sp macro="" textlink="">
      <xdr:nvSpPr>
        <xdr:cNvPr id="476" name="楕円 475">
          <a:extLst>
            <a:ext uri="{FF2B5EF4-FFF2-40B4-BE49-F238E27FC236}">
              <a16:creationId xmlns="" xmlns:a16="http://schemas.microsoft.com/office/drawing/2014/main" id="{00000000-0008-0000-0700-0000DC010000}"/>
            </a:ext>
          </a:extLst>
        </xdr:cNvPr>
        <xdr:cNvSpPr/>
      </xdr:nvSpPr>
      <xdr:spPr>
        <a:xfrm>
          <a:off x="9588500" y="162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102883</xdr:rowOff>
    </xdr:from>
    <xdr:ext cx="534377"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9372111" y="160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127729</xdr:rowOff>
    </xdr:from>
    <xdr:to>
      <xdr:col>46</xdr:col>
      <xdr:colOff>38100</xdr:colOff>
      <xdr:row>93</xdr:row>
      <xdr:rowOff>57879</xdr:rowOff>
    </xdr:to>
    <xdr:sp macro="" textlink="">
      <xdr:nvSpPr>
        <xdr:cNvPr id="478" name="楕円 477">
          <a:extLst>
            <a:ext uri="{FF2B5EF4-FFF2-40B4-BE49-F238E27FC236}">
              <a16:creationId xmlns="" xmlns:a16="http://schemas.microsoft.com/office/drawing/2014/main" id="{00000000-0008-0000-0700-0000DE010000}"/>
            </a:ext>
          </a:extLst>
        </xdr:cNvPr>
        <xdr:cNvSpPr/>
      </xdr:nvSpPr>
      <xdr:spPr>
        <a:xfrm>
          <a:off x="8699500" y="159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74406</xdr:rowOff>
    </xdr:from>
    <xdr:ext cx="534377"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8483111" y="1567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7142</xdr:rowOff>
    </xdr:from>
    <xdr:to>
      <xdr:col>41</xdr:col>
      <xdr:colOff>101600</xdr:colOff>
      <xdr:row>92</xdr:row>
      <xdr:rowOff>108742</xdr:rowOff>
    </xdr:to>
    <xdr:sp macro="" textlink="">
      <xdr:nvSpPr>
        <xdr:cNvPr id="480" name="楕円 479">
          <a:extLst>
            <a:ext uri="{FF2B5EF4-FFF2-40B4-BE49-F238E27FC236}">
              <a16:creationId xmlns="" xmlns:a16="http://schemas.microsoft.com/office/drawing/2014/main" id="{00000000-0008-0000-0700-0000E0010000}"/>
            </a:ext>
          </a:extLst>
        </xdr:cNvPr>
        <xdr:cNvSpPr/>
      </xdr:nvSpPr>
      <xdr:spPr>
        <a:xfrm>
          <a:off x="7810500" y="1578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125269</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7594111" y="1555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85423</xdr:rowOff>
    </xdr:from>
    <xdr:to>
      <xdr:col>36</xdr:col>
      <xdr:colOff>165100</xdr:colOff>
      <xdr:row>93</xdr:row>
      <xdr:rowOff>15573</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6921500" y="1585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32100</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705111" y="1563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a:extLst>
            <a:ext uri="{FF2B5EF4-FFF2-40B4-BE49-F238E27FC236}">
              <a16:creationId xmlns="" xmlns:a16="http://schemas.microsoft.com/office/drawing/2014/main" id="{00000000-0008-0000-0700-0000E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59690</xdr:rowOff>
    </xdr:from>
    <xdr:to>
      <xdr:col>85</xdr:col>
      <xdr:colOff>126364</xdr:colOff>
      <xdr:row>38</xdr:row>
      <xdr:rowOff>63805</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flipV="1">
          <a:off x="16317595" y="5203190"/>
          <a:ext cx="1269" cy="1375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67632</xdr:rowOff>
    </xdr:from>
    <xdr:ext cx="534377" cy="259045"/>
    <xdr:sp macro="" textlink="">
      <xdr:nvSpPr>
        <xdr:cNvPr id="511" name="消防費最小値テキスト">
          <a:extLst>
            <a:ext uri="{FF2B5EF4-FFF2-40B4-BE49-F238E27FC236}">
              <a16:creationId xmlns="" xmlns:a16="http://schemas.microsoft.com/office/drawing/2014/main" id="{00000000-0008-0000-0700-0000FF010000}"/>
            </a:ext>
          </a:extLst>
        </xdr:cNvPr>
        <xdr:cNvSpPr txBox="1"/>
      </xdr:nvSpPr>
      <xdr:spPr>
        <a:xfrm>
          <a:off x="16370300" y="65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63805</xdr:rowOff>
    </xdr:from>
    <xdr:to>
      <xdr:col>86</xdr:col>
      <xdr:colOff>25400</xdr:colOff>
      <xdr:row>38</xdr:row>
      <xdr:rowOff>63805</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6230600" y="657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6367</xdr:rowOff>
    </xdr:from>
    <xdr:ext cx="534377" cy="259045"/>
    <xdr:sp macro="" textlink="">
      <xdr:nvSpPr>
        <xdr:cNvPr id="513" name="消防費最大値テキスト">
          <a:extLst>
            <a:ext uri="{FF2B5EF4-FFF2-40B4-BE49-F238E27FC236}">
              <a16:creationId xmlns="" xmlns:a16="http://schemas.microsoft.com/office/drawing/2014/main" id="{00000000-0008-0000-0700-000001020000}"/>
            </a:ext>
          </a:extLst>
        </xdr:cNvPr>
        <xdr:cNvSpPr txBox="1"/>
      </xdr:nvSpPr>
      <xdr:spPr>
        <a:xfrm>
          <a:off x="16370300" y="497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59690</xdr:rowOff>
    </xdr:from>
    <xdr:to>
      <xdr:col>86</xdr:col>
      <xdr:colOff>25400</xdr:colOff>
      <xdr:row>30</xdr:row>
      <xdr:rowOff>59690</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6230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37320</xdr:rowOff>
    </xdr:from>
    <xdr:to>
      <xdr:col>85</xdr:col>
      <xdr:colOff>127000</xdr:colOff>
      <xdr:row>36</xdr:row>
      <xdr:rowOff>79317</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flipV="1">
          <a:off x="15481300" y="6209520"/>
          <a:ext cx="838200" cy="4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76213</xdr:rowOff>
    </xdr:from>
    <xdr:ext cx="534377" cy="259045"/>
    <xdr:sp macro="" textlink="">
      <xdr:nvSpPr>
        <xdr:cNvPr id="516" name="消防費平均値テキスト">
          <a:extLst>
            <a:ext uri="{FF2B5EF4-FFF2-40B4-BE49-F238E27FC236}">
              <a16:creationId xmlns="" xmlns:a16="http://schemas.microsoft.com/office/drawing/2014/main" id="{00000000-0008-0000-0700-000004020000}"/>
            </a:ext>
          </a:extLst>
        </xdr:cNvPr>
        <xdr:cNvSpPr txBox="1"/>
      </xdr:nvSpPr>
      <xdr:spPr>
        <a:xfrm>
          <a:off x="16370300" y="59055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53336</xdr:rowOff>
    </xdr:from>
    <xdr:to>
      <xdr:col>85</xdr:col>
      <xdr:colOff>177800</xdr:colOff>
      <xdr:row>35</xdr:row>
      <xdr:rowOff>154936</xdr:rowOff>
    </xdr:to>
    <xdr:sp macro="" textlink="">
      <xdr:nvSpPr>
        <xdr:cNvPr id="517" name="フローチャート: 判断 516">
          <a:extLst>
            <a:ext uri="{FF2B5EF4-FFF2-40B4-BE49-F238E27FC236}">
              <a16:creationId xmlns="" xmlns:a16="http://schemas.microsoft.com/office/drawing/2014/main" id="{00000000-0008-0000-0700-000005020000}"/>
            </a:ext>
          </a:extLst>
        </xdr:cNvPr>
        <xdr:cNvSpPr/>
      </xdr:nvSpPr>
      <xdr:spPr>
        <a:xfrm>
          <a:off x="16268700" y="605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79317</xdr:rowOff>
    </xdr:from>
    <xdr:to>
      <xdr:col>81</xdr:col>
      <xdr:colOff>50800</xdr:colOff>
      <xdr:row>37</xdr:row>
      <xdr:rowOff>107271</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flipV="1">
          <a:off x="14592300" y="6251517"/>
          <a:ext cx="889000" cy="19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57647</xdr:rowOff>
    </xdr:from>
    <xdr:to>
      <xdr:col>81</xdr:col>
      <xdr:colOff>101600</xdr:colOff>
      <xdr:row>35</xdr:row>
      <xdr:rowOff>159247</xdr:rowOff>
    </xdr:to>
    <xdr:sp macro="" textlink="">
      <xdr:nvSpPr>
        <xdr:cNvPr id="519" name="フローチャート: 判断 518">
          <a:extLst>
            <a:ext uri="{FF2B5EF4-FFF2-40B4-BE49-F238E27FC236}">
              <a16:creationId xmlns="" xmlns:a16="http://schemas.microsoft.com/office/drawing/2014/main" id="{00000000-0008-0000-0700-000007020000}"/>
            </a:ext>
          </a:extLst>
        </xdr:cNvPr>
        <xdr:cNvSpPr/>
      </xdr:nvSpPr>
      <xdr:spPr>
        <a:xfrm>
          <a:off x="15430500" y="60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4324</xdr:rowOff>
    </xdr:from>
    <xdr:ext cx="534377" cy="259045"/>
    <xdr:sp macro="" textlink="">
      <xdr:nvSpPr>
        <xdr:cNvPr id="520" name="テキスト ボックス 519">
          <a:extLst>
            <a:ext uri="{FF2B5EF4-FFF2-40B4-BE49-F238E27FC236}">
              <a16:creationId xmlns="" xmlns:a16="http://schemas.microsoft.com/office/drawing/2014/main" id="{00000000-0008-0000-0700-000008020000}"/>
            </a:ext>
          </a:extLst>
        </xdr:cNvPr>
        <xdr:cNvSpPr txBox="1"/>
      </xdr:nvSpPr>
      <xdr:spPr>
        <a:xfrm>
          <a:off x="15214111" y="583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107271</xdr:rowOff>
    </xdr:from>
    <xdr:to>
      <xdr:col>76</xdr:col>
      <xdr:colOff>114300</xdr:colOff>
      <xdr:row>37</xdr:row>
      <xdr:rowOff>147864</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flipV="1">
          <a:off x="13703300" y="6450921"/>
          <a:ext cx="889000" cy="4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45335</xdr:rowOff>
    </xdr:from>
    <xdr:to>
      <xdr:col>76</xdr:col>
      <xdr:colOff>165100</xdr:colOff>
      <xdr:row>35</xdr:row>
      <xdr:rowOff>146935</xdr:rowOff>
    </xdr:to>
    <xdr:sp macro="" textlink="">
      <xdr:nvSpPr>
        <xdr:cNvPr id="522" name="フローチャート: 判断 521">
          <a:extLst>
            <a:ext uri="{FF2B5EF4-FFF2-40B4-BE49-F238E27FC236}">
              <a16:creationId xmlns="" xmlns:a16="http://schemas.microsoft.com/office/drawing/2014/main" id="{00000000-0008-0000-0700-00000A020000}"/>
            </a:ext>
          </a:extLst>
        </xdr:cNvPr>
        <xdr:cNvSpPr/>
      </xdr:nvSpPr>
      <xdr:spPr>
        <a:xfrm>
          <a:off x="145415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163462</xdr:rowOff>
    </xdr:from>
    <xdr:ext cx="534377" cy="259045"/>
    <xdr:sp macro="" textlink="">
      <xdr:nvSpPr>
        <xdr:cNvPr id="523" name="テキスト ボックス 522">
          <a:extLst>
            <a:ext uri="{FF2B5EF4-FFF2-40B4-BE49-F238E27FC236}">
              <a16:creationId xmlns="" xmlns:a16="http://schemas.microsoft.com/office/drawing/2014/main" id="{00000000-0008-0000-0700-00000B020000}"/>
            </a:ext>
          </a:extLst>
        </xdr:cNvPr>
        <xdr:cNvSpPr txBox="1"/>
      </xdr:nvSpPr>
      <xdr:spPr>
        <a:xfrm>
          <a:off x="14325111" y="58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147864</xdr:rowOff>
    </xdr:from>
    <xdr:to>
      <xdr:col>71</xdr:col>
      <xdr:colOff>177800</xdr:colOff>
      <xdr:row>37</xdr:row>
      <xdr:rowOff>153155</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flipV="1">
          <a:off x="12814300" y="6491514"/>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49026</xdr:rowOff>
    </xdr:from>
    <xdr:to>
      <xdr:col>72</xdr:col>
      <xdr:colOff>38100</xdr:colOff>
      <xdr:row>35</xdr:row>
      <xdr:rowOff>150626</xdr:rowOff>
    </xdr:to>
    <xdr:sp macro="" textlink="">
      <xdr:nvSpPr>
        <xdr:cNvPr id="525" name="フローチャート: 判断 524">
          <a:extLst>
            <a:ext uri="{FF2B5EF4-FFF2-40B4-BE49-F238E27FC236}">
              <a16:creationId xmlns="" xmlns:a16="http://schemas.microsoft.com/office/drawing/2014/main" id="{00000000-0008-0000-0700-00000D020000}"/>
            </a:ext>
          </a:extLst>
        </xdr:cNvPr>
        <xdr:cNvSpPr/>
      </xdr:nvSpPr>
      <xdr:spPr>
        <a:xfrm>
          <a:off x="13652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167153</xdr:rowOff>
    </xdr:from>
    <xdr:ext cx="534377"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3436111" y="58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12417</xdr:rowOff>
    </xdr:from>
    <xdr:to>
      <xdr:col>67</xdr:col>
      <xdr:colOff>101600</xdr:colOff>
      <xdr:row>35</xdr:row>
      <xdr:rowOff>114017</xdr:rowOff>
    </xdr:to>
    <xdr:sp macro="" textlink="">
      <xdr:nvSpPr>
        <xdr:cNvPr id="527" name="フローチャート: 判断 526">
          <a:extLst>
            <a:ext uri="{FF2B5EF4-FFF2-40B4-BE49-F238E27FC236}">
              <a16:creationId xmlns="" xmlns:a16="http://schemas.microsoft.com/office/drawing/2014/main" id="{00000000-0008-0000-0700-00000F020000}"/>
            </a:ext>
          </a:extLst>
        </xdr:cNvPr>
        <xdr:cNvSpPr/>
      </xdr:nvSpPr>
      <xdr:spPr>
        <a:xfrm>
          <a:off x="12763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130544</xdr:rowOff>
    </xdr:from>
    <xdr:ext cx="534377"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2547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157970</xdr:rowOff>
    </xdr:from>
    <xdr:to>
      <xdr:col>85</xdr:col>
      <xdr:colOff>177800</xdr:colOff>
      <xdr:row>36</xdr:row>
      <xdr:rowOff>88120</xdr:rowOff>
    </xdr:to>
    <xdr:sp macro="" textlink="">
      <xdr:nvSpPr>
        <xdr:cNvPr id="534" name="楕円 533">
          <a:extLst>
            <a:ext uri="{FF2B5EF4-FFF2-40B4-BE49-F238E27FC236}">
              <a16:creationId xmlns="" xmlns:a16="http://schemas.microsoft.com/office/drawing/2014/main" id="{00000000-0008-0000-0700-000016020000}"/>
            </a:ext>
          </a:extLst>
        </xdr:cNvPr>
        <xdr:cNvSpPr/>
      </xdr:nvSpPr>
      <xdr:spPr>
        <a:xfrm>
          <a:off x="16268700" y="615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136397</xdr:rowOff>
    </xdr:from>
    <xdr:ext cx="534377" cy="259045"/>
    <xdr:sp macro="" textlink="">
      <xdr:nvSpPr>
        <xdr:cNvPr id="535" name="消防費該当値テキスト">
          <a:extLst>
            <a:ext uri="{FF2B5EF4-FFF2-40B4-BE49-F238E27FC236}">
              <a16:creationId xmlns="" xmlns:a16="http://schemas.microsoft.com/office/drawing/2014/main" id="{00000000-0008-0000-0700-000017020000}"/>
            </a:ext>
          </a:extLst>
        </xdr:cNvPr>
        <xdr:cNvSpPr txBox="1"/>
      </xdr:nvSpPr>
      <xdr:spPr>
        <a:xfrm>
          <a:off x="16370300" y="613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28517</xdr:rowOff>
    </xdr:from>
    <xdr:to>
      <xdr:col>81</xdr:col>
      <xdr:colOff>101600</xdr:colOff>
      <xdr:row>36</xdr:row>
      <xdr:rowOff>130117</xdr:rowOff>
    </xdr:to>
    <xdr:sp macro="" textlink="">
      <xdr:nvSpPr>
        <xdr:cNvPr id="536" name="楕円 535">
          <a:extLst>
            <a:ext uri="{FF2B5EF4-FFF2-40B4-BE49-F238E27FC236}">
              <a16:creationId xmlns="" xmlns:a16="http://schemas.microsoft.com/office/drawing/2014/main" id="{00000000-0008-0000-0700-000018020000}"/>
            </a:ext>
          </a:extLst>
        </xdr:cNvPr>
        <xdr:cNvSpPr/>
      </xdr:nvSpPr>
      <xdr:spPr>
        <a:xfrm>
          <a:off x="15430500" y="620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121244</xdr:rowOff>
    </xdr:from>
    <xdr:ext cx="534377"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5214111" y="62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56471</xdr:rowOff>
    </xdr:from>
    <xdr:to>
      <xdr:col>76</xdr:col>
      <xdr:colOff>165100</xdr:colOff>
      <xdr:row>37</xdr:row>
      <xdr:rowOff>158071</xdr:rowOff>
    </xdr:to>
    <xdr:sp macro="" textlink="">
      <xdr:nvSpPr>
        <xdr:cNvPr id="538" name="楕円 537">
          <a:extLst>
            <a:ext uri="{FF2B5EF4-FFF2-40B4-BE49-F238E27FC236}">
              <a16:creationId xmlns="" xmlns:a16="http://schemas.microsoft.com/office/drawing/2014/main" id="{00000000-0008-0000-0700-00001A020000}"/>
            </a:ext>
          </a:extLst>
        </xdr:cNvPr>
        <xdr:cNvSpPr/>
      </xdr:nvSpPr>
      <xdr:spPr>
        <a:xfrm>
          <a:off x="14541500" y="640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149199</xdr:rowOff>
    </xdr:from>
    <xdr:ext cx="534377"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4325111" y="649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97064</xdr:rowOff>
    </xdr:from>
    <xdr:to>
      <xdr:col>72</xdr:col>
      <xdr:colOff>38100</xdr:colOff>
      <xdr:row>38</xdr:row>
      <xdr:rowOff>27214</xdr:rowOff>
    </xdr:to>
    <xdr:sp macro="" textlink="">
      <xdr:nvSpPr>
        <xdr:cNvPr id="540" name="楕円 539">
          <a:extLst>
            <a:ext uri="{FF2B5EF4-FFF2-40B4-BE49-F238E27FC236}">
              <a16:creationId xmlns="" xmlns:a16="http://schemas.microsoft.com/office/drawing/2014/main" id="{00000000-0008-0000-0700-00001C020000}"/>
            </a:ext>
          </a:extLst>
        </xdr:cNvPr>
        <xdr:cNvSpPr/>
      </xdr:nvSpPr>
      <xdr:spPr>
        <a:xfrm>
          <a:off x="13652500" y="64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18342</xdr:rowOff>
    </xdr:from>
    <xdr:ext cx="534377"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3436111" y="653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102355</xdr:rowOff>
    </xdr:from>
    <xdr:to>
      <xdr:col>67</xdr:col>
      <xdr:colOff>101600</xdr:colOff>
      <xdr:row>38</xdr:row>
      <xdr:rowOff>32505</xdr:rowOff>
    </xdr:to>
    <xdr:sp macro="" textlink="">
      <xdr:nvSpPr>
        <xdr:cNvPr id="542" name="楕円 541">
          <a:extLst>
            <a:ext uri="{FF2B5EF4-FFF2-40B4-BE49-F238E27FC236}">
              <a16:creationId xmlns="" xmlns:a16="http://schemas.microsoft.com/office/drawing/2014/main" id="{00000000-0008-0000-0700-00001E020000}"/>
            </a:ext>
          </a:extLst>
        </xdr:cNvPr>
        <xdr:cNvSpPr/>
      </xdr:nvSpPr>
      <xdr:spPr>
        <a:xfrm>
          <a:off x="12763500" y="64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23632</xdr:rowOff>
    </xdr:from>
    <xdr:ext cx="534377"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2547111" y="653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145186</xdr:rowOff>
    </xdr:from>
    <xdr:to>
      <xdr:col>85</xdr:col>
      <xdr:colOff>126364</xdr:colOff>
      <xdr:row>58</xdr:row>
      <xdr:rowOff>64730</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flipV="1">
          <a:off x="16317595" y="9403486"/>
          <a:ext cx="1269" cy="60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68557</xdr:rowOff>
    </xdr:from>
    <xdr:ext cx="534377" cy="259045"/>
    <xdr:sp macro="" textlink="">
      <xdr:nvSpPr>
        <xdr:cNvPr id="571" name="教育費最小値テキスト">
          <a:extLst>
            <a:ext uri="{FF2B5EF4-FFF2-40B4-BE49-F238E27FC236}">
              <a16:creationId xmlns="" xmlns:a16="http://schemas.microsoft.com/office/drawing/2014/main" id="{00000000-0008-0000-0700-00003B020000}"/>
            </a:ext>
          </a:extLst>
        </xdr:cNvPr>
        <xdr:cNvSpPr txBox="1"/>
      </xdr:nvSpPr>
      <xdr:spPr>
        <a:xfrm>
          <a:off x="16370300" y="1001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64730</xdr:rowOff>
    </xdr:from>
    <xdr:to>
      <xdr:col>86</xdr:col>
      <xdr:colOff>25400</xdr:colOff>
      <xdr:row>58</xdr:row>
      <xdr:rowOff>64730</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6230600" y="1000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91863</xdr:rowOff>
    </xdr:from>
    <xdr:ext cx="599010" cy="259045"/>
    <xdr:sp macro="" textlink="">
      <xdr:nvSpPr>
        <xdr:cNvPr id="573" name="教育費最大値テキスト">
          <a:extLst>
            <a:ext uri="{FF2B5EF4-FFF2-40B4-BE49-F238E27FC236}">
              <a16:creationId xmlns="" xmlns:a16="http://schemas.microsoft.com/office/drawing/2014/main" id="{00000000-0008-0000-0700-00003D020000}"/>
            </a:ext>
          </a:extLst>
        </xdr:cNvPr>
        <xdr:cNvSpPr txBox="1"/>
      </xdr:nvSpPr>
      <xdr:spPr>
        <a:xfrm>
          <a:off x="16370300" y="917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54</xdr:row>
      <xdr:rowOff>145186</xdr:rowOff>
    </xdr:from>
    <xdr:to>
      <xdr:col>86</xdr:col>
      <xdr:colOff>25400</xdr:colOff>
      <xdr:row>54</xdr:row>
      <xdr:rowOff>145186</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6230600" y="940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126866</xdr:rowOff>
    </xdr:from>
    <xdr:to>
      <xdr:col>85</xdr:col>
      <xdr:colOff>127000</xdr:colOff>
      <xdr:row>56</xdr:row>
      <xdr:rowOff>42523</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5481300" y="9213716"/>
          <a:ext cx="838200" cy="43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73293</xdr:rowOff>
    </xdr:from>
    <xdr:ext cx="534377" cy="259045"/>
    <xdr:sp macro="" textlink="">
      <xdr:nvSpPr>
        <xdr:cNvPr id="576" name="教育費平均値テキスト">
          <a:extLst>
            <a:ext uri="{FF2B5EF4-FFF2-40B4-BE49-F238E27FC236}">
              <a16:creationId xmlns="" xmlns:a16="http://schemas.microsoft.com/office/drawing/2014/main" id="{00000000-0008-0000-0700-000040020000}"/>
            </a:ext>
          </a:extLst>
        </xdr:cNvPr>
        <xdr:cNvSpPr txBox="1"/>
      </xdr:nvSpPr>
      <xdr:spPr>
        <a:xfrm>
          <a:off x="16370300" y="967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94866</xdr:rowOff>
    </xdr:from>
    <xdr:to>
      <xdr:col>85</xdr:col>
      <xdr:colOff>177800</xdr:colOff>
      <xdr:row>57</xdr:row>
      <xdr:rowOff>25016</xdr:rowOff>
    </xdr:to>
    <xdr:sp macro="" textlink="">
      <xdr:nvSpPr>
        <xdr:cNvPr id="577" name="フローチャート: 判断 576">
          <a:extLst>
            <a:ext uri="{FF2B5EF4-FFF2-40B4-BE49-F238E27FC236}">
              <a16:creationId xmlns="" xmlns:a16="http://schemas.microsoft.com/office/drawing/2014/main" id="{00000000-0008-0000-0700-000041020000}"/>
            </a:ext>
          </a:extLst>
        </xdr:cNvPr>
        <xdr:cNvSpPr/>
      </xdr:nvSpPr>
      <xdr:spPr>
        <a:xfrm>
          <a:off x="16268700" y="96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49</xdr:row>
      <xdr:rowOff>97148</xdr:rowOff>
    </xdr:from>
    <xdr:to>
      <xdr:col>81</xdr:col>
      <xdr:colOff>50800</xdr:colOff>
      <xdr:row>53</xdr:row>
      <xdr:rowOff>126866</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a:off x="14592300" y="8498198"/>
          <a:ext cx="889000" cy="71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84807</xdr:rowOff>
    </xdr:from>
    <xdr:to>
      <xdr:col>81</xdr:col>
      <xdr:colOff>101600</xdr:colOff>
      <xdr:row>57</xdr:row>
      <xdr:rowOff>14957</xdr:rowOff>
    </xdr:to>
    <xdr:sp macro="" textlink="">
      <xdr:nvSpPr>
        <xdr:cNvPr id="579" name="フローチャート: 判断 578">
          <a:extLst>
            <a:ext uri="{FF2B5EF4-FFF2-40B4-BE49-F238E27FC236}">
              <a16:creationId xmlns="" xmlns:a16="http://schemas.microsoft.com/office/drawing/2014/main" id="{00000000-0008-0000-0700-000043020000}"/>
            </a:ext>
          </a:extLst>
        </xdr:cNvPr>
        <xdr:cNvSpPr/>
      </xdr:nvSpPr>
      <xdr:spPr>
        <a:xfrm>
          <a:off x="15430500" y="968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6084</xdr:rowOff>
    </xdr:from>
    <xdr:ext cx="534377"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5214111" y="97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97148</xdr:rowOff>
    </xdr:from>
    <xdr:to>
      <xdr:col>76</xdr:col>
      <xdr:colOff>114300</xdr:colOff>
      <xdr:row>54</xdr:row>
      <xdr:rowOff>80787</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flipV="1">
          <a:off x="13703300" y="8498198"/>
          <a:ext cx="889000" cy="84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145190</xdr:rowOff>
    </xdr:from>
    <xdr:to>
      <xdr:col>76</xdr:col>
      <xdr:colOff>165100</xdr:colOff>
      <xdr:row>57</xdr:row>
      <xdr:rowOff>75340</xdr:rowOff>
    </xdr:to>
    <xdr:sp macro="" textlink="">
      <xdr:nvSpPr>
        <xdr:cNvPr id="582" name="フローチャート: 判断 581">
          <a:extLst>
            <a:ext uri="{FF2B5EF4-FFF2-40B4-BE49-F238E27FC236}">
              <a16:creationId xmlns="" xmlns:a16="http://schemas.microsoft.com/office/drawing/2014/main" id="{00000000-0008-0000-0700-000046020000}"/>
            </a:ext>
          </a:extLst>
        </xdr:cNvPr>
        <xdr:cNvSpPr/>
      </xdr:nvSpPr>
      <xdr:spPr>
        <a:xfrm>
          <a:off x="14541500" y="974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66467</xdr:rowOff>
    </xdr:from>
    <xdr:ext cx="534377"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4325111" y="98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53583</xdr:rowOff>
    </xdr:from>
    <xdr:to>
      <xdr:col>71</xdr:col>
      <xdr:colOff>177800</xdr:colOff>
      <xdr:row>54</xdr:row>
      <xdr:rowOff>80787</xdr:rowOff>
    </xdr:to>
    <xdr:cxnSp macro="">
      <xdr:nvCxnSpPr>
        <xdr:cNvPr id="584" name="直線コネクタ 583">
          <a:extLst>
            <a:ext uri="{FF2B5EF4-FFF2-40B4-BE49-F238E27FC236}">
              <a16:creationId xmlns="" xmlns:a16="http://schemas.microsoft.com/office/drawing/2014/main" id="{00000000-0008-0000-0700-000048020000}"/>
            </a:ext>
          </a:extLst>
        </xdr:cNvPr>
        <xdr:cNvCxnSpPr/>
      </xdr:nvCxnSpPr>
      <xdr:spPr>
        <a:xfrm>
          <a:off x="12814300" y="9311883"/>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22954</xdr:rowOff>
    </xdr:from>
    <xdr:to>
      <xdr:col>72</xdr:col>
      <xdr:colOff>38100</xdr:colOff>
      <xdr:row>57</xdr:row>
      <xdr:rowOff>124554</xdr:rowOff>
    </xdr:to>
    <xdr:sp macro="" textlink="">
      <xdr:nvSpPr>
        <xdr:cNvPr id="585" name="フローチャート: 判断 584">
          <a:extLst>
            <a:ext uri="{FF2B5EF4-FFF2-40B4-BE49-F238E27FC236}">
              <a16:creationId xmlns="" xmlns:a16="http://schemas.microsoft.com/office/drawing/2014/main" id="{00000000-0008-0000-0700-000049020000}"/>
            </a:ext>
          </a:extLst>
        </xdr:cNvPr>
        <xdr:cNvSpPr/>
      </xdr:nvSpPr>
      <xdr:spPr>
        <a:xfrm>
          <a:off x="13652500" y="97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115681</xdr:rowOff>
    </xdr:from>
    <xdr:ext cx="534377"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3436111" y="988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13484</xdr:rowOff>
    </xdr:from>
    <xdr:to>
      <xdr:col>67</xdr:col>
      <xdr:colOff>101600</xdr:colOff>
      <xdr:row>57</xdr:row>
      <xdr:rowOff>115084</xdr:rowOff>
    </xdr:to>
    <xdr:sp macro="" textlink="">
      <xdr:nvSpPr>
        <xdr:cNvPr id="587" name="フローチャート: 判断 586">
          <a:extLst>
            <a:ext uri="{FF2B5EF4-FFF2-40B4-BE49-F238E27FC236}">
              <a16:creationId xmlns="" xmlns:a16="http://schemas.microsoft.com/office/drawing/2014/main" id="{00000000-0008-0000-0700-00004B020000}"/>
            </a:ext>
          </a:extLst>
        </xdr:cNvPr>
        <xdr:cNvSpPr/>
      </xdr:nvSpPr>
      <xdr:spPr>
        <a:xfrm>
          <a:off x="12763500" y="97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106211</xdr:rowOff>
    </xdr:from>
    <xdr:ext cx="534377"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2547111" y="987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163173</xdr:rowOff>
    </xdr:from>
    <xdr:to>
      <xdr:col>85</xdr:col>
      <xdr:colOff>177800</xdr:colOff>
      <xdr:row>56</xdr:row>
      <xdr:rowOff>93323</xdr:rowOff>
    </xdr:to>
    <xdr:sp macro="" textlink="">
      <xdr:nvSpPr>
        <xdr:cNvPr id="594" name="楕円 593">
          <a:extLst>
            <a:ext uri="{FF2B5EF4-FFF2-40B4-BE49-F238E27FC236}">
              <a16:creationId xmlns="" xmlns:a16="http://schemas.microsoft.com/office/drawing/2014/main" id="{00000000-0008-0000-0700-000052020000}"/>
            </a:ext>
          </a:extLst>
        </xdr:cNvPr>
        <xdr:cNvSpPr/>
      </xdr:nvSpPr>
      <xdr:spPr>
        <a:xfrm>
          <a:off x="16268700" y="959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14600</xdr:rowOff>
    </xdr:from>
    <xdr:ext cx="534377" cy="259045"/>
    <xdr:sp macro="" textlink="">
      <xdr:nvSpPr>
        <xdr:cNvPr id="595" name="教育費該当値テキスト">
          <a:extLst>
            <a:ext uri="{FF2B5EF4-FFF2-40B4-BE49-F238E27FC236}">
              <a16:creationId xmlns="" xmlns:a16="http://schemas.microsoft.com/office/drawing/2014/main" id="{00000000-0008-0000-0700-000053020000}"/>
            </a:ext>
          </a:extLst>
        </xdr:cNvPr>
        <xdr:cNvSpPr txBox="1"/>
      </xdr:nvSpPr>
      <xdr:spPr>
        <a:xfrm>
          <a:off x="16370300" y="944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76066</xdr:rowOff>
    </xdr:from>
    <xdr:to>
      <xdr:col>81</xdr:col>
      <xdr:colOff>101600</xdr:colOff>
      <xdr:row>54</xdr:row>
      <xdr:rowOff>6216</xdr:rowOff>
    </xdr:to>
    <xdr:sp macro="" textlink="">
      <xdr:nvSpPr>
        <xdr:cNvPr id="596" name="楕円 595">
          <a:extLst>
            <a:ext uri="{FF2B5EF4-FFF2-40B4-BE49-F238E27FC236}">
              <a16:creationId xmlns="" xmlns:a16="http://schemas.microsoft.com/office/drawing/2014/main" id="{00000000-0008-0000-0700-000054020000}"/>
            </a:ext>
          </a:extLst>
        </xdr:cNvPr>
        <xdr:cNvSpPr/>
      </xdr:nvSpPr>
      <xdr:spPr>
        <a:xfrm>
          <a:off x="15430500" y="91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22743</xdr:rowOff>
    </xdr:from>
    <xdr:ext cx="59901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5181795" y="893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49</xdr:row>
      <xdr:rowOff>46348</xdr:rowOff>
    </xdr:from>
    <xdr:to>
      <xdr:col>76</xdr:col>
      <xdr:colOff>165100</xdr:colOff>
      <xdr:row>49</xdr:row>
      <xdr:rowOff>147948</xdr:rowOff>
    </xdr:to>
    <xdr:sp macro="" textlink="">
      <xdr:nvSpPr>
        <xdr:cNvPr id="598" name="楕円 597">
          <a:extLst>
            <a:ext uri="{FF2B5EF4-FFF2-40B4-BE49-F238E27FC236}">
              <a16:creationId xmlns="" xmlns:a16="http://schemas.microsoft.com/office/drawing/2014/main" id="{00000000-0008-0000-0700-000056020000}"/>
            </a:ext>
          </a:extLst>
        </xdr:cNvPr>
        <xdr:cNvSpPr/>
      </xdr:nvSpPr>
      <xdr:spPr>
        <a:xfrm>
          <a:off x="14541500" y="844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47</xdr:row>
      <xdr:rowOff>164475</xdr:rowOff>
    </xdr:from>
    <xdr:ext cx="599010"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4292795" y="822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29987</xdr:rowOff>
    </xdr:from>
    <xdr:to>
      <xdr:col>72</xdr:col>
      <xdr:colOff>38100</xdr:colOff>
      <xdr:row>54</xdr:row>
      <xdr:rowOff>131587</xdr:rowOff>
    </xdr:to>
    <xdr:sp macro="" textlink="">
      <xdr:nvSpPr>
        <xdr:cNvPr id="600" name="楕円 599">
          <a:extLst>
            <a:ext uri="{FF2B5EF4-FFF2-40B4-BE49-F238E27FC236}">
              <a16:creationId xmlns="" xmlns:a16="http://schemas.microsoft.com/office/drawing/2014/main" id="{00000000-0008-0000-0700-000058020000}"/>
            </a:ext>
          </a:extLst>
        </xdr:cNvPr>
        <xdr:cNvSpPr/>
      </xdr:nvSpPr>
      <xdr:spPr>
        <a:xfrm>
          <a:off x="13652500" y="928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148114</xdr:rowOff>
    </xdr:from>
    <xdr:ext cx="599010"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3403795" y="906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2783</xdr:rowOff>
    </xdr:from>
    <xdr:to>
      <xdr:col>67</xdr:col>
      <xdr:colOff>101600</xdr:colOff>
      <xdr:row>54</xdr:row>
      <xdr:rowOff>104383</xdr:rowOff>
    </xdr:to>
    <xdr:sp macro="" textlink="">
      <xdr:nvSpPr>
        <xdr:cNvPr id="602" name="楕円 601">
          <a:extLst>
            <a:ext uri="{FF2B5EF4-FFF2-40B4-BE49-F238E27FC236}">
              <a16:creationId xmlns="" xmlns:a16="http://schemas.microsoft.com/office/drawing/2014/main" id="{00000000-0008-0000-0700-00005A020000}"/>
            </a:ext>
          </a:extLst>
        </xdr:cNvPr>
        <xdr:cNvSpPr/>
      </xdr:nvSpPr>
      <xdr:spPr>
        <a:xfrm>
          <a:off x="12763500" y="926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120910</xdr:rowOff>
    </xdr:from>
    <xdr:ext cx="599010"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2514795" y="903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163749</xdr:rowOff>
    </xdr:from>
    <xdr:to>
      <xdr:col>85</xdr:col>
      <xdr:colOff>126364</xdr:colOff>
      <xdr:row>78</xdr:row>
      <xdr:rowOff>139700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flipV="1">
          <a:off x="16317595" y="12165249"/>
          <a:ext cx="1269" cy="134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6" name="災害復旧費最小値テキスト">
          <a:extLst>
            <a:ext uri="{FF2B5EF4-FFF2-40B4-BE49-F238E27FC236}">
              <a16:creationId xmlns="" xmlns:a16="http://schemas.microsoft.com/office/drawing/2014/main" id="{00000000-0008-0000-0700-000072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110426</xdr:rowOff>
    </xdr:from>
    <xdr:ext cx="534377" cy="259045"/>
    <xdr:sp macro="" textlink="">
      <xdr:nvSpPr>
        <xdr:cNvPr id="628" name="災害復旧費最大値テキスト">
          <a:extLst>
            <a:ext uri="{FF2B5EF4-FFF2-40B4-BE49-F238E27FC236}">
              <a16:creationId xmlns="" xmlns:a16="http://schemas.microsoft.com/office/drawing/2014/main" id="{00000000-0008-0000-0700-000074020000}"/>
            </a:ext>
          </a:extLst>
        </xdr:cNvPr>
        <xdr:cNvSpPr txBox="1"/>
      </xdr:nvSpPr>
      <xdr:spPr>
        <a:xfrm>
          <a:off x="16370300" y="1194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163749</xdr:rowOff>
    </xdr:from>
    <xdr:to>
      <xdr:col>86</xdr:col>
      <xdr:colOff>25400</xdr:colOff>
      <xdr:row>70</xdr:row>
      <xdr:rowOff>163749</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6230600" y="1216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139517</xdr:rowOff>
    </xdr:from>
    <xdr:to>
      <xdr:col>85</xdr:col>
      <xdr:colOff>127000</xdr:colOff>
      <xdr:row>78</xdr:row>
      <xdr:rowOff>139564</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flipV="1">
          <a:off x="15481300" y="13512617"/>
          <a:ext cx="8382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121424</xdr:rowOff>
    </xdr:from>
    <xdr:ext cx="469744" cy="259045"/>
    <xdr:sp macro="" textlink="">
      <xdr:nvSpPr>
        <xdr:cNvPr id="631" name="災害復旧費平均値テキスト">
          <a:extLst>
            <a:ext uri="{FF2B5EF4-FFF2-40B4-BE49-F238E27FC236}">
              <a16:creationId xmlns="" xmlns:a16="http://schemas.microsoft.com/office/drawing/2014/main" id="{00000000-0008-0000-0700-000077020000}"/>
            </a:ext>
          </a:extLst>
        </xdr:cNvPr>
        <xdr:cNvSpPr txBox="1"/>
      </xdr:nvSpPr>
      <xdr:spPr>
        <a:xfrm>
          <a:off x="16370300" y="1298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98547</xdr:rowOff>
    </xdr:from>
    <xdr:to>
      <xdr:col>85</xdr:col>
      <xdr:colOff>177800</xdr:colOff>
      <xdr:row>77</xdr:row>
      <xdr:rowOff>28697</xdr:rowOff>
    </xdr:to>
    <xdr:sp macro="" textlink="">
      <xdr:nvSpPr>
        <xdr:cNvPr id="632" name="フローチャート: 判断 631">
          <a:extLst>
            <a:ext uri="{FF2B5EF4-FFF2-40B4-BE49-F238E27FC236}">
              <a16:creationId xmlns="" xmlns:a16="http://schemas.microsoft.com/office/drawing/2014/main" id="{00000000-0008-0000-0700-000078020000}"/>
            </a:ext>
          </a:extLst>
        </xdr:cNvPr>
        <xdr:cNvSpPr/>
      </xdr:nvSpPr>
      <xdr:spPr>
        <a:xfrm>
          <a:off x="16268700" y="1312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139564</xdr:rowOff>
    </xdr:from>
    <xdr:to>
      <xdr:col>81</xdr:col>
      <xdr:colOff>50800</xdr:colOff>
      <xdr:row>78</xdr:row>
      <xdr:rowOff>139609</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flipV="1">
          <a:off x="14592300" y="13512664"/>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6055</xdr:rowOff>
    </xdr:from>
    <xdr:to>
      <xdr:col>81</xdr:col>
      <xdr:colOff>101600</xdr:colOff>
      <xdr:row>75</xdr:row>
      <xdr:rowOff>107655</xdr:rowOff>
    </xdr:to>
    <xdr:sp macro="" textlink="">
      <xdr:nvSpPr>
        <xdr:cNvPr id="634" name="フローチャート: 判断 633">
          <a:extLst>
            <a:ext uri="{FF2B5EF4-FFF2-40B4-BE49-F238E27FC236}">
              <a16:creationId xmlns="" xmlns:a16="http://schemas.microsoft.com/office/drawing/2014/main" id="{00000000-0008-0000-0700-00007A020000}"/>
            </a:ext>
          </a:extLst>
        </xdr:cNvPr>
        <xdr:cNvSpPr/>
      </xdr:nvSpPr>
      <xdr:spPr>
        <a:xfrm>
          <a:off x="15430500" y="1286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124182</xdr:rowOff>
    </xdr:from>
    <xdr:ext cx="534377"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5214111" y="1264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133711</xdr:rowOff>
    </xdr:from>
    <xdr:to>
      <xdr:col>76</xdr:col>
      <xdr:colOff>114300</xdr:colOff>
      <xdr:row>78</xdr:row>
      <xdr:rowOff>139609</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a:off x="13703300" y="13335361"/>
          <a:ext cx="889000" cy="17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155605</xdr:rowOff>
    </xdr:from>
    <xdr:to>
      <xdr:col>76</xdr:col>
      <xdr:colOff>165100</xdr:colOff>
      <xdr:row>75</xdr:row>
      <xdr:rowOff>85755</xdr:rowOff>
    </xdr:to>
    <xdr:sp macro="" textlink="">
      <xdr:nvSpPr>
        <xdr:cNvPr id="637" name="フローチャート: 判断 636">
          <a:extLst>
            <a:ext uri="{FF2B5EF4-FFF2-40B4-BE49-F238E27FC236}">
              <a16:creationId xmlns="" xmlns:a16="http://schemas.microsoft.com/office/drawing/2014/main" id="{00000000-0008-0000-0700-00007D020000}"/>
            </a:ext>
          </a:extLst>
        </xdr:cNvPr>
        <xdr:cNvSpPr/>
      </xdr:nvSpPr>
      <xdr:spPr>
        <a:xfrm>
          <a:off x="14541500" y="128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102282</xdr:rowOff>
    </xdr:from>
    <xdr:ext cx="534377"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4325111" y="126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133711</xdr:rowOff>
    </xdr:from>
    <xdr:to>
      <xdr:col>71</xdr:col>
      <xdr:colOff>177800</xdr:colOff>
      <xdr:row>77</xdr:row>
      <xdr:rowOff>156021</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flipV="1">
          <a:off x="12814300" y="13335361"/>
          <a:ext cx="889000" cy="2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84145</xdr:rowOff>
    </xdr:from>
    <xdr:to>
      <xdr:col>72</xdr:col>
      <xdr:colOff>38100</xdr:colOff>
      <xdr:row>77</xdr:row>
      <xdr:rowOff>14295</xdr:rowOff>
    </xdr:to>
    <xdr:sp macro="" textlink="">
      <xdr:nvSpPr>
        <xdr:cNvPr id="640" name="フローチャート: 判断 639">
          <a:extLst>
            <a:ext uri="{FF2B5EF4-FFF2-40B4-BE49-F238E27FC236}">
              <a16:creationId xmlns="" xmlns:a16="http://schemas.microsoft.com/office/drawing/2014/main" id="{00000000-0008-0000-0700-000080020000}"/>
            </a:ext>
          </a:extLst>
        </xdr:cNvPr>
        <xdr:cNvSpPr/>
      </xdr:nvSpPr>
      <xdr:spPr>
        <a:xfrm>
          <a:off x="13652500" y="131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30822</xdr:rowOff>
    </xdr:from>
    <xdr:ext cx="469744"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3468428" y="1288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54015</xdr:rowOff>
    </xdr:from>
    <xdr:to>
      <xdr:col>67</xdr:col>
      <xdr:colOff>101600</xdr:colOff>
      <xdr:row>77</xdr:row>
      <xdr:rowOff>155615</xdr:rowOff>
    </xdr:to>
    <xdr:sp macro="" textlink="">
      <xdr:nvSpPr>
        <xdr:cNvPr id="642" name="フローチャート: 判断 641">
          <a:extLst>
            <a:ext uri="{FF2B5EF4-FFF2-40B4-BE49-F238E27FC236}">
              <a16:creationId xmlns="" xmlns:a16="http://schemas.microsoft.com/office/drawing/2014/main" id="{00000000-0008-0000-0700-000082020000}"/>
            </a:ext>
          </a:extLst>
        </xdr:cNvPr>
        <xdr:cNvSpPr/>
      </xdr:nvSpPr>
      <xdr:spPr>
        <a:xfrm>
          <a:off x="12763500" y="132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692</xdr:rowOff>
    </xdr:from>
    <xdr:ext cx="469744"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2579428" y="1303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88717</xdr:rowOff>
    </xdr:from>
    <xdr:to>
      <xdr:col>85</xdr:col>
      <xdr:colOff>177800</xdr:colOff>
      <xdr:row>79</xdr:row>
      <xdr:rowOff>18867</xdr:rowOff>
    </xdr:to>
    <xdr:sp macro="" textlink="">
      <xdr:nvSpPr>
        <xdr:cNvPr id="649" name="楕円 648">
          <a:extLst>
            <a:ext uri="{FF2B5EF4-FFF2-40B4-BE49-F238E27FC236}">
              <a16:creationId xmlns="" xmlns:a16="http://schemas.microsoft.com/office/drawing/2014/main" id="{00000000-0008-0000-0700-000089020000}"/>
            </a:ext>
          </a:extLst>
        </xdr:cNvPr>
        <xdr:cNvSpPr/>
      </xdr:nvSpPr>
      <xdr:spPr>
        <a:xfrm>
          <a:off x="16268700" y="134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3644</xdr:rowOff>
    </xdr:from>
    <xdr:ext cx="249299" cy="259045"/>
    <xdr:sp macro="" textlink="">
      <xdr:nvSpPr>
        <xdr:cNvPr id="650" name="災害復旧費該当値テキスト">
          <a:extLst>
            <a:ext uri="{FF2B5EF4-FFF2-40B4-BE49-F238E27FC236}">
              <a16:creationId xmlns="" xmlns:a16="http://schemas.microsoft.com/office/drawing/2014/main" id="{00000000-0008-0000-0700-00008A020000}"/>
            </a:ext>
          </a:extLst>
        </xdr:cNvPr>
        <xdr:cNvSpPr txBox="1"/>
      </xdr:nvSpPr>
      <xdr:spPr>
        <a:xfrm>
          <a:off x="16370300" y="13376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88764</xdr:rowOff>
    </xdr:from>
    <xdr:to>
      <xdr:col>81</xdr:col>
      <xdr:colOff>101600</xdr:colOff>
      <xdr:row>79</xdr:row>
      <xdr:rowOff>18914</xdr:rowOff>
    </xdr:to>
    <xdr:sp macro="" textlink="">
      <xdr:nvSpPr>
        <xdr:cNvPr id="651" name="楕円 650">
          <a:extLst>
            <a:ext uri="{FF2B5EF4-FFF2-40B4-BE49-F238E27FC236}">
              <a16:creationId xmlns="" xmlns:a16="http://schemas.microsoft.com/office/drawing/2014/main" id="{00000000-0008-0000-0700-00008B020000}"/>
            </a:ext>
          </a:extLst>
        </xdr:cNvPr>
        <xdr:cNvSpPr/>
      </xdr:nvSpPr>
      <xdr:spPr>
        <a:xfrm>
          <a:off x="15430500" y="13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10041</xdr:rowOff>
    </xdr:from>
    <xdr:ext cx="249299"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5356650" y="135545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88809</xdr:rowOff>
    </xdr:from>
    <xdr:to>
      <xdr:col>76</xdr:col>
      <xdr:colOff>165100</xdr:colOff>
      <xdr:row>79</xdr:row>
      <xdr:rowOff>18959</xdr:rowOff>
    </xdr:to>
    <xdr:sp macro="" textlink="">
      <xdr:nvSpPr>
        <xdr:cNvPr id="653" name="楕円 652">
          <a:extLst>
            <a:ext uri="{FF2B5EF4-FFF2-40B4-BE49-F238E27FC236}">
              <a16:creationId xmlns="" xmlns:a16="http://schemas.microsoft.com/office/drawing/2014/main" id="{00000000-0008-0000-0700-00008D020000}"/>
            </a:ext>
          </a:extLst>
        </xdr:cNvPr>
        <xdr:cNvSpPr/>
      </xdr:nvSpPr>
      <xdr:spPr>
        <a:xfrm>
          <a:off x="14541500" y="134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10086</xdr:rowOff>
    </xdr:from>
    <xdr:ext cx="249299"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4467650" y="13554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82911</xdr:rowOff>
    </xdr:from>
    <xdr:to>
      <xdr:col>72</xdr:col>
      <xdr:colOff>38100</xdr:colOff>
      <xdr:row>78</xdr:row>
      <xdr:rowOff>13061</xdr:rowOff>
    </xdr:to>
    <xdr:sp macro="" textlink="">
      <xdr:nvSpPr>
        <xdr:cNvPr id="655" name="楕円 654">
          <a:extLst>
            <a:ext uri="{FF2B5EF4-FFF2-40B4-BE49-F238E27FC236}">
              <a16:creationId xmlns="" xmlns:a16="http://schemas.microsoft.com/office/drawing/2014/main" id="{00000000-0008-0000-0700-00008F020000}"/>
            </a:ext>
          </a:extLst>
        </xdr:cNvPr>
        <xdr:cNvSpPr/>
      </xdr:nvSpPr>
      <xdr:spPr>
        <a:xfrm>
          <a:off x="13652500" y="1328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4188</xdr:rowOff>
    </xdr:from>
    <xdr:ext cx="469744"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3468428" y="1337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105221</xdr:rowOff>
    </xdr:from>
    <xdr:to>
      <xdr:col>67</xdr:col>
      <xdr:colOff>101600</xdr:colOff>
      <xdr:row>78</xdr:row>
      <xdr:rowOff>35371</xdr:rowOff>
    </xdr:to>
    <xdr:sp macro="" textlink="">
      <xdr:nvSpPr>
        <xdr:cNvPr id="657" name="楕円 656">
          <a:extLst>
            <a:ext uri="{FF2B5EF4-FFF2-40B4-BE49-F238E27FC236}">
              <a16:creationId xmlns="" xmlns:a16="http://schemas.microsoft.com/office/drawing/2014/main" id="{00000000-0008-0000-0700-000091020000}"/>
            </a:ext>
          </a:extLst>
        </xdr:cNvPr>
        <xdr:cNvSpPr/>
      </xdr:nvSpPr>
      <xdr:spPr>
        <a:xfrm>
          <a:off x="12763500" y="1330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26498</xdr:rowOff>
    </xdr:from>
    <xdr:ext cx="469744"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2579428" y="1339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 xmlns:a16="http://schemas.microsoft.com/office/drawing/2014/main" id="{00000000-0008-0000-07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114357</xdr:rowOff>
    </xdr:from>
    <xdr:to>
      <xdr:col>85</xdr:col>
      <xdr:colOff>126364</xdr:colOff>
      <xdr:row>100</xdr:row>
      <xdr:rowOff>6246</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flipV="1">
          <a:off x="16317595" y="15544857"/>
          <a:ext cx="1269" cy="160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10073</xdr:rowOff>
    </xdr:from>
    <xdr:ext cx="534377" cy="259045"/>
    <xdr:sp macro="" textlink="">
      <xdr:nvSpPr>
        <xdr:cNvPr id="686" name="公債費最小値テキスト">
          <a:extLst>
            <a:ext uri="{FF2B5EF4-FFF2-40B4-BE49-F238E27FC236}">
              <a16:creationId xmlns="" xmlns:a16="http://schemas.microsoft.com/office/drawing/2014/main" id="{00000000-0008-0000-0700-0000AE020000}"/>
            </a:ext>
          </a:extLst>
        </xdr:cNvPr>
        <xdr:cNvSpPr txBox="1"/>
      </xdr:nvSpPr>
      <xdr:spPr>
        <a:xfrm>
          <a:off x="16370300" y="171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6246</xdr:rowOff>
    </xdr:from>
    <xdr:to>
      <xdr:col>86</xdr:col>
      <xdr:colOff>25400</xdr:colOff>
      <xdr:row>100</xdr:row>
      <xdr:rowOff>6246</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6230600" y="1715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61034</xdr:rowOff>
    </xdr:from>
    <xdr:ext cx="599010" cy="259045"/>
    <xdr:sp macro="" textlink="">
      <xdr:nvSpPr>
        <xdr:cNvPr id="688" name="公債費最大値テキスト">
          <a:extLst>
            <a:ext uri="{FF2B5EF4-FFF2-40B4-BE49-F238E27FC236}">
              <a16:creationId xmlns="" xmlns:a16="http://schemas.microsoft.com/office/drawing/2014/main" id="{00000000-0008-0000-0700-0000B0020000}"/>
            </a:ext>
          </a:extLst>
        </xdr:cNvPr>
        <xdr:cNvSpPr txBox="1"/>
      </xdr:nvSpPr>
      <xdr:spPr>
        <a:xfrm>
          <a:off x="16370300" y="1532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133,552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114357</xdr:rowOff>
    </xdr:from>
    <xdr:to>
      <xdr:col>86</xdr:col>
      <xdr:colOff>25400</xdr:colOff>
      <xdr:row>90</xdr:row>
      <xdr:rowOff>114357</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6230600" y="1554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166740</xdr:rowOff>
    </xdr:from>
    <xdr:to>
      <xdr:col>85</xdr:col>
      <xdr:colOff>127000</xdr:colOff>
      <xdr:row>96</xdr:row>
      <xdr:rowOff>22396</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flipV="1">
          <a:off x="15481300" y="16454490"/>
          <a:ext cx="8382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97812</xdr:rowOff>
    </xdr:from>
    <xdr:ext cx="534377" cy="259045"/>
    <xdr:sp macro="" textlink="">
      <xdr:nvSpPr>
        <xdr:cNvPr id="691" name="公債費平均値テキスト">
          <a:extLst>
            <a:ext uri="{FF2B5EF4-FFF2-40B4-BE49-F238E27FC236}">
              <a16:creationId xmlns="" xmlns:a16="http://schemas.microsoft.com/office/drawing/2014/main" id="{00000000-0008-0000-0700-0000B3020000}"/>
            </a:ext>
          </a:extLst>
        </xdr:cNvPr>
        <xdr:cNvSpPr txBox="1"/>
      </xdr:nvSpPr>
      <xdr:spPr>
        <a:xfrm>
          <a:off x="16370300" y="16385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119385</xdr:rowOff>
    </xdr:from>
    <xdr:to>
      <xdr:col>85</xdr:col>
      <xdr:colOff>177800</xdr:colOff>
      <xdr:row>96</xdr:row>
      <xdr:rowOff>49535</xdr:rowOff>
    </xdr:to>
    <xdr:sp macro="" textlink="">
      <xdr:nvSpPr>
        <xdr:cNvPr id="692" name="フローチャート: 判断 691">
          <a:extLst>
            <a:ext uri="{FF2B5EF4-FFF2-40B4-BE49-F238E27FC236}">
              <a16:creationId xmlns="" xmlns:a16="http://schemas.microsoft.com/office/drawing/2014/main" id="{00000000-0008-0000-0700-0000B4020000}"/>
            </a:ext>
          </a:extLst>
        </xdr:cNvPr>
        <xdr:cNvSpPr/>
      </xdr:nvSpPr>
      <xdr:spPr>
        <a:xfrm>
          <a:off x="16268700" y="164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22396</xdr:rowOff>
    </xdr:from>
    <xdr:to>
      <xdr:col>81</xdr:col>
      <xdr:colOff>50800</xdr:colOff>
      <xdr:row>96</xdr:row>
      <xdr:rowOff>34626</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flipV="1">
          <a:off x="14592300" y="16481596"/>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165839</xdr:rowOff>
    </xdr:from>
    <xdr:to>
      <xdr:col>81</xdr:col>
      <xdr:colOff>101600</xdr:colOff>
      <xdr:row>96</xdr:row>
      <xdr:rowOff>95989</xdr:rowOff>
    </xdr:to>
    <xdr:sp macro="" textlink="">
      <xdr:nvSpPr>
        <xdr:cNvPr id="694" name="フローチャート: 判断 693">
          <a:extLst>
            <a:ext uri="{FF2B5EF4-FFF2-40B4-BE49-F238E27FC236}">
              <a16:creationId xmlns="" xmlns:a16="http://schemas.microsoft.com/office/drawing/2014/main" id="{00000000-0008-0000-0700-0000B6020000}"/>
            </a:ext>
          </a:extLst>
        </xdr:cNvPr>
        <xdr:cNvSpPr/>
      </xdr:nvSpPr>
      <xdr:spPr>
        <a:xfrm>
          <a:off x="15430500" y="1645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87116</xdr:rowOff>
    </xdr:from>
    <xdr:ext cx="534377"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5214111" y="1654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34626</xdr:rowOff>
    </xdr:from>
    <xdr:to>
      <xdr:col>76</xdr:col>
      <xdr:colOff>114300</xdr:colOff>
      <xdr:row>96</xdr:row>
      <xdr:rowOff>41320</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flipV="1">
          <a:off x="13703300" y="16493826"/>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26084</xdr:rowOff>
    </xdr:from>
    <xdr:to>
      <xdr:col>76</xdr:col>
      <xdr:colOff>165100</xdr:colOff>
      <xdr:row>96</xdr:row>
      <xdr:rowOff>127684</xdr:rowOff>
    </xdr:to>
    <xdr:sp macro="" textlink="">
      <xdr:nvSpPr>
        <xdr:cNvPr id="697" name="フローチャート: 判断 696">
          <a:extLst>
            <a:ext uri="{FF2B5EF4-FFF2-40B4-BE49-F238E27FC236}">
              <a16:creationId xmlns="" xmlns:a16="http://schemas.microsoft.com/office/drawing/2014/main" id="{00000000-0008-0000-0700-0000B9020000}"/>
            </a:ext>
          </a:extLst>
        </xdr:cNvPr>
        <xdr:cNvSpPr/>
      </xdr:nvSpPr>
      <xdr:spPr>
        <a:xfrm>
          <a:off x="14541500" y="1648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118811</xdr:rowOff>
    </xdr:from>
    <xdr:ext cx="534377"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4325111" y="1657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118686</xdr:rowOff>
    </xdr:from>
    <xdr:to>
      <xdr:col>71</xdr:col>
      <xdr:colOff>177800</xdr:colOff>
      <xdr:row>96</xdr:row>
      <xdr:rowOff>41320</xdr:rowOff>
    </xdr:to>
    <xdr:cxnSp macro="">
      <xdr:nvCxnSpPr>
        <xdr:cNvPr id="699" name="直線コネクタ 698">
          <a:extLst>
            <a:ext uri="{FF2B5EF4-FFF2-40B4-BE49-F238E27FC236}">
              <a16:creationId xmlns="" xmlns:a16="http://schemas.microsoft.com/office/drawing/2014/main" id="{00000000-0008-0000-0700-0000BB020000}"/>
            </a:ext>
          </a:extLst>
        </xdr:cNvPr>
        <xdr:cNvCxnSpPr/>
      </xdr:nvCxnSpPr>
      <xdr:spPr>
        <a:xfrm>
          <a:off x="12814300" y="16406436"/>
          <a:ext cx="889000" cy="9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150997</xdr:rowOff>
    </xdr:from>
    <xdr:to>
      <xdr:col>72</xdr:col>
      <xdr:colOff>38100</xdr:colOff>
      <xdr:row>96</xdr:row>
      <xdr:rowOff>81147</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3652500" y="164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97674</xdr:rowOff>
    </xdr:from>
    <xdr:ext cx="534377"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3436111" y="1621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137689</xdr:rowOff>
    </xdr:from>
    <xdr:to>
      <xdr:col>67</xdr:col>
      <xdr:colOff>101600</xdr:colOff>
      <xdr:row>96</xdr:row>
      <xdr:rowOff>67839</xdr:rowOff>
    </xdr:to>
    <xdr:sp macro="" textlink="">
      <xdr:nvSpPr>
        <xdr:cNvPr id="702" name="フローチャート: 判断 701">
          <a:extLst>
            <a:ext uri="{FF2B5EF4-FFF2-40B4-BE49-F238E27FC236}">
              <a16:creationId xmlns="" xmlns:a16="http://schemas.microsoft.com/office/drawing/2014/main" id="{00000000-0008-0000-0700-0000BE020000}"/>
            </a:ext>
          </a:extLst>
        </xdr:cNvPr>
        <xdr:cNvSpPr/>
      </xdr:nvSpPr>
      <xdr:spPr>
        <a:xfrm>
          <a:off x="12763500" y="1642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58966</xdr:rowOff>
    </xdr:from>
    <xdr:ext cx="534377"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2547111" y="1651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115940</xdr:rowOff>
    </xdr:from>
    <xdr:to>
      <xdr:col>85</xdr:col>
      <xdr:colOff>177800</xdr:colOff>
      <xdr:row>96</xdr:row>
      <xdr:rowOff>46090</xdr:rowOff>
    </xdr:to>
    <xdr:sp macro="" textlink="">
      <xdr:nvSpPr>
        <xdr:cNvPr id="709" name="楕円 708">
          <a:extLst>
            <a:ext uri="{FF2B5EF4-FFF2-40B4-BE49-F238E27FC236}">
              <a16:creationId xmlns="" xmlns:a16="http://schemas.microsoft.com/office/drawing/2014/main" id="{00000000-0008-0000-0700-0000C5020000}"/>
            </a:ext>
          </a:extLst>
        </xdr:cNvPr>
        <xdr:cNvSpPr/>
      </xdr:nvSpPr>
      <xdr:spPr>
        <a:xfrm>
          <a:off x="16268700" y="164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138817</xdr:rowOff>
    </xdr:from>
    <xdr:ext cx="534377" cy="259045"/>
    <xdr:sp macro="" textlink="">
      <xdr:nvSpPr>
        <xdr:cNvPr id="710" name="公債費該当値テキスト">
          <a:extLst>
            <a:ext uri="{FF2B5EF4-FFF2-40B4-BE49-F238E27FC236}">
              <a16:creationId xmlns="" xmlns:a16="http://schemas.microsoft.com/office/drawing/2014/main" id="{00000000-0008-0000-0700-0000C6020000}"/>
            </a:ext>
          </a:extLst>
        </xdr:cNvPr>
        <xdr:cNvSpPr txBox="1"/>
      </xdr:nvSpPr>
      <xdr:spPr>
        <a:xfrm>
          <a:off x="16370300" y="1625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143046</xdr:rowOff>
    </xdr:from>
    <xdr:to>
      <xdr:col>81</xdr:col>
      <xdr:colOff>101600</xdr:colOff>
      <xdr:row>96</xdr:row>
      <xdr:rowOff>73196</xdr:rowOff>
    </xdr:to>
    <xdr:sp macro="" textlink="">
      <xdr:nvSpPr>
        <xdr:cNvPr id="711" name="楕円 710">
          <a:extLst>
            <a:ext uri="{FF2B5EF4-FFF2-40B4-BE49-F238E27FC236}">
              <a16:creationId xmlns="" xmlns:a16="http://schemas.microsoft.com/office/drawing/2014/main" id="{00000000-0008-0000-0700-0000C7020000}"/>
            </a:ext>
          </a:extLst>
        </xdr:cNvPr>
        <xdr:cNvSpPr/>
      </xdr:nvSpPr>
      <xdr:spPr>
        <a:xfrm>
          <a:off x="15430500" y="164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89723</xdr:rowOff>
    </xdr:from>
    <xdr:ext cx="534377"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5214111" y="1620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155276</xdr:rowOff>
    </xdr:from>
    <xdr:to>
      <xdr:col>76</xdr:col>
      <xdr:colOff>165100</xdr:colOff>
      <xdr:row>96</xdr:row>
      <xdr:rowOff>85426</xdr:rowOff>
    </xdr:to>
    <xdr:sp macro="" textlink="">
      <xdr:nvSpPr>
        <xdr:cNvPr id="713" name="楕円 712">
          <a:extLst>
            <a:ext uri="{FF2B5EF4-FFF2-40B4-BE49-F238E27FC236}">
              <a16:creationId xmlns="" xmlns:a16="http://schemas.microsoft.com/office/drawing/2014/main" id="{00000000-0008-0000-0700-0000C9020000}"/>
            </a:ext>
          </a:extLst>
        </xdr:cNvPr>
        <xdr:cNvSpPr/>
      </xdr:nvSpPr>
      <xdr:spPr>
        <a:xfrm>
          <a:off x="14541500" y="164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101953</xdr:rowOff>
    </xdr:from>
    <xdr:ext cx="534377"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4325111" y="1621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161970</xdr:rowOff>
    </xdr:from>
    <xdr:to>
      <xdr:col>72</xdr:col>
      <xdr:colOff>38100</xdr:colOff>
      <xdr:row>96</xdr:row>
      <xdr:rowOff>92120</xdr:rowOff>
    </xdr:to>
    <xdr:sp macro="" textlink="">
      <xdr:nvSpPr>
        <xdr:cNvPr id="715" name="楕円 714">
          <a:extLst>
            <a:ext uri="{FF2B5EF4-FFF2-40B4-BE49-F238E27FC236}">
              <a16:creationId xmlns="" xmlns:a16="http://schemas.microsoft.com/office/drawing/2014/main" id="{00000000-0008-0000-0700-0000CB020000}"/>
            </a:ext>
          </a:extLst>
        </xdr:cNvPr>
        <xdr:cNvSpPr/>
      </xdr:nvSpPr>
      <xdr:spPr>
        <a:xfrm>
          <a:off x="13652500" y="164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83247</xdr:rowOff>
    </xdr:from>
    <xdr:ext cx="534377"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3436111" y="165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67886</xdr:rowOff>
    </xdr:from>
    <xdr:to>
      <xdr:col>67</xdr:col>
      <xdr:colOff>101600</xdr:colOff>
      <xdr:row>95</xdr:row>
      <xdr:rowOff>169486</xdr:rowOff>
    </xdr:to>
    <xdr:sp macro="" textlink="">
      <xdr:nvSpPr>
        <xdr:cNvPr id="717" name="楕円 716">
          <a:extLst>
            <a:ext uri="{FF2B5EF4-FFF2-40B4-BE49-F238E27FC236}">
              <a16:creationId xmlns="" xmlns:a16="http://schemas.microsoft.com/office/drawing/2014/main" id="{00000000-0008-0000-0700-0000CD020000}"/>
            </a:ext>
          </a:extLst>
        </xdr:cNvPr>
        <xdr:cNvSpPr/>
      </xdr:nvSpPr>
      <xdr:spPr>
        <a:xfrm>
          <a:off x="12763500" y="1635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14563</xdr:rowOff>
    </xdr:from>
    <xdr:ext cx="534377" cy="259045"/>
    <xdr:sp macro="" textlink="">
      <xdr:nvSpPr>
        <xdr:cNvPr id="718" name="テキスト ボックス 717">
          <a:extLst>
            <a:ext uri="{FF2B5EF4-FFF2-40B4-BE49-F238E27FC236}">
              <a16:creationId xmlns="" xmlns:a16="http://schemas.microsoft.com/office/drawing/2014/main" id="{00000000-0008-0000-0700-0000CE020000}"/>
            </a:ext>
          </a:extLst>
        </xdr:cNvPr>
        <xdr:cNvSpPr txBox="1"/>
      </xdr:nvSpPr>
      <xdr:spPr>
        <a:xfrm>
          <a:off x="12547111" y="1613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2" name="テキスト ボックス 731">
          <a:extLst>
            <a:ext uri="{FF2B5EF4-FFF2-40B4-BE49-F238E27FC236}">
              <a16:creationId xmlns="" xmlns:a16="http://schemas.microsoft.com/office/drawing/2014/main" id="{00000000-0008-0000-0700-0000DC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6" name="テキスト ボックス 735">
          <a:extLst>
            <a:ext uri="{FF2B5EF4-FFF2-40B4-BE49-F238E27FC236}">
              <a16:creationId xmlns="" xmlns:a16="http://schemas.microsoft.com/office/drawing/2014/main" id="{00000000-0008-0000-0700-0000E0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23767</xdr:rowOff>
    </xdr:from>
    <xdr:to>
      <xdr:col>116</xdr:col>
      <xdr:colOff>62864</xdr:colOff>
      <xdr:row>39</xdr:row>
      <xdr:rowOff>98878</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flipV="1">
          <a:off x="22159595" y="5338717"/>
          <a:ext cx="1269"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諸支出金最小値テキスト">
          <a:extLst>
            <a:ext uri="{FF2B5EF4-FFF2-40B4-BE49-F238E27FC236}">
              <a16:creationId xmlns="" xmlns:a16="http://schemas.microsoft.com/office/drawing/2014/main" id="{00000000-0008-0000-07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141894</xdr:rowOff>
    </xdr:from>
    <xdr:ext cx="469744" cy="259045"/>
    <xdr:sp macro="" textlink="">
      <xdr:nvSpPr>
        <xdr:cNvPr id="747" name="諸支出金最大値テキスト">
          <a:extLst>
            <a:ext uri="{FF2B5EF4-FFF2-40B4-BE49-F238E27FC236}">
              <a16:creationId xmlns="" xmlns:a16="http://schemas.microsoft.com/office/drawing/2014/main" id="{00000000-0008-0000-0700-0000EB020000}"/>
            </a:ext>
          </a:extLst>
        </xdr:cNvPr>
        <xdr:cNvSpPr txBox="1"/>
      </xdr:nvSpPr>
      <xdr:spPr>
        <a:xfrm>
          <a:off x="22212300" y="511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23767</xdr:rowOff>
    </xdr:from>
    <xdr:to>
      <xdr:col>116</xdr:col>
      <xdr:colOff>152400</xdr:colOff>
      <xdr:row>31</xdr:row>
      <xdr:rowOff>23767</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a:off x="22072600" y="533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138992</xdr:rowOff>
    </xdr:from>
    <xdr:ext cx="313932" cy="259045"/>
    <xdr:sp macro="" textlink="">
      <xdr:nvSpPr>
        <xdr:cNvPr id="750" name="諸支出金平均値テキスト">
          <a:extLst>
            <a:ext uri="{FF2B5EF4-FFF2-40B4-BE49-F238E27FC236}">
              <a16:creationId xmlns="" xmlns:a16="http://schemas.microsoft.com/office/drawing/2014/main" id="{00000000-0008-0000-0700-0000EE020000}"/>
            </a:ext>
          </a:extLst>
        </xdr:cNvPr>
        <xdr:cNvSpPr txBox="1"/>
      </xdr:nvSpPr>
      <xdr:spPr>
        <a:xfrm>
          <a:off x="22212300" y="6482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116115</xdr:rowOff>
    </xdr:from>
    <xdr:to>
      <xdr:col>116</xdr:col>
      <xdr:colOff>114300</xdr:colOff>
      <xdr:row>39</xdr:row>
      <xdr:rowOff>46265</xdr:rowOff>
    </xdr:to>
    <xdr:sp macro="" textlink="">
      <xdr:nvSpPr>
        <xdr:cNvPr id="751" name="フローチャート: 判断 750">
          <a:extLst>
            <a:ext uri="{FF2B5EF4-FFF2-40B4-BE49-F238E27FC236}">
              <a16:creationId xmlns="" xmlns:a16="http://schemas.microsoft.com/office/drawing/2014/main" id="{00000000-0008-0000-0700-0000EF020000}"/>
            </a:ext>
          </a:extLst>
        </xdr:cNvPr>
        <xdr:cNvSpPr/>
      </xdr:nvSpPr>
      <xdr:spPr>
        <a:xfrm>
          <a:off x="22110700" y="66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43724</xdr:rowOff>
    </xdr:from>
    <xdr:to>
      <xdr:col>112</xdr:col>
      <xdr:colOff>38100</xdr:colOff>
      <xdr:row>39</xdr:row>
      <xdr:rowOff>145324</xdr:rowOff>
    </xdr:to>
    <xdr:sp macro="" textlink="">
      <xdr:nvSpPr>
        <xdr:cNvPr id="753" name="フローチャート: 判断 752">
          <a:extLst>
            <a:ext uri="{FF2B5EF4-FFF2-40B4-BE49-F238E27FC236}">
              <a16:creationId xmlns="" xmlns:a16="http://schemas.microsoft.com/office/drawing/2014/main" id="{00000000-0008-0000-0700-0000F1020000}"/>
            </a:ext>
          </a:extLst>
        </xdr:cNvPr>
        <xdr:cNvSpPr/>
      </xdr:nvSpPr>
      <xdr:spPr>
        <a:xfrm>
          <a:off x="21272500" y="673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161851</xdr:rowOff>
    </xdr:from>
    <xdr:ext cx="249299"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21198650" y="65055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36104</xdr:rowOff>
    </xdr:from>
    <xdr:to>
      <xdr:col>107</xdr:col>
      <xdr:colOff>101600</xdr:colOff>
      <xdr:row>39</xdr:row>
      <xdr:rowOff>137704</xdr:rowOff>
    </xdr:to>
    <xdr:sp macro="" textlink="">
      <xdr:nvSpPr>
        <xdr:cNvPr id="756" name="フローチャート: 判断 755">
          <a:extLst>
            <a:ext uri="{FF2B5EF4-FFF2-40B4-BE49-F238E27FC236}">
              <a16:creationId xmlns="" xmlns:a16="http://schemas.microsoft.com/office/drawing/2014/main" id="{00000000-0008-0000-0700-0000F4020000}"/>
            </a:ext>
          </a:extLst>
        </xdr:cNvPr>
        <xdr:cNvSpPr/>
      </xdr:nvSpPr>
      <xdr:spPr>
        <a:xfrm>
          <a:off x="20383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154231</xdr:rowOff>
    </xdr:from>
    <xdr:ext cx="313932"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20277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13244</xdr:rowOff>
    </xdr:from>
    <xdr:to>
      <xdr:col>102</xdr:col>
      <xdr:colOff>165100</xdr:colOff>
      <xdr:row>39</xdr:row>
      <xdr:rowOff>114844</xdr:rowOff>
    </xdr:to>
    <xdr:sp macro="" textlink="">
      <xdr:nvSpPr>
        <xdr:cNvPr id="759" name="フローチャート: 判断 758">
          <a:extLst>
            <a:ext uri="{FF2B5EF4-FFF2-40B4-BE49-F238E27FC236}">
              <a16:creationId xmlns="" xmlns:a16="http://schemas.microsoft.com/office/drawing/2014/main" id="{00000000-0008-0000-0700-0000F7020000}"/>
            </a:ext>
          </a:extLst>
        </xdr:cNvPr>
        <xdr:cNvSpPr/>
      </xdr:nvSpPr>
      <xdr:spPr>
        <a:xfrm>
          <a:off x="19494500" y="669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131371</xdr:rowOff>
    </xdr:from>
    <xdr:ext cx="313932"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19388333" y="6475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33927</xdr:rowOff>
    </xdr:from>
    <xdr:to>
      <xdr:col>98</xdr:col>
      <xdr:colOff>38100</xdr:colOff>
      <xdr:row>39</xdr:row>
      <xdr:rowOff>135527</xdr:rowOff>
    </xdr:to>
    <xdr:sp macro="" textlink="">
      <xdr:nvSpPr>
        <xdr:cNvPr id="761" name="フローチャート: 判断 760">
          <a:extLst>
            <a:ext uri="{FF2B5EF4-FFF2-40B4-BE49-F238E27FC236}">
              <a16:creationId xmlns="" xmlns:a16="http://schemas.microsoft.com/office/drawing/2014/main" id="{00000000-0008-0000-0700-0000F9020000}"/>
            </a:ext>
          </a:extLst>
        </xdr:cNvPr>
        <xdr:cNvSpPr/>
      </xdr:nvSpPr>
      <xdr:spPr>
        <a:xfrm>
          <a:off x="18605500" y="67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152054</xdr:rowOff>
    </xdr:from>
    <xdr:ext cx="313932"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18499333" y="6495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諸支出金該当値テキスト">
          <a:extLst>
            <a:ext uri="{FF2B5EF4-FFF2-40B4-BE49-F238E27FC236}">
              <a16:creationId xmlns="" xmlns:a16="http://schemas.microsoft.com/office/drawing/2014/main" id="{00000000-0008-0000-0700-000001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総務費は、住民一人当たり２４８，５２５円となっており、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１５３，７２９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また、類似団体平均と比較して１３，０８１円上回っている。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新型コロナウイルス対策として実施した特別定額給付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及び生活応援特別給付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土木費については、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１０１，９２６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３６，０４８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している。これは、除雪経費及び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道路・橋梁に係る工事費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衛生費については、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６４，１１６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１１，６７２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一部事務組合における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斎場整備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事業の負担金の増加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及び老人福祉センター改修事業に係る工事費の増加が主な要因である。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８２，４２７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３９，５０２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ほぼ同時期に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２校の小学校改築・改修事業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の工事費の減少が主な要因である。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一部事務組合における清掃施設整備事業の負担金の増加や公共施設等の維持管理費用等が増加する可能性があるため、単独事業や業務委託の見直し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を行い、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可能な限り経費節減に努め財政健全化を図って行く。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財政調整基金残高は、標準財政規模比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として前年度比２．０５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、一定の基金残高を確保するため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歳計剰余金の処分等について優先的に財政調整基金に積立て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を行っている。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今後も、将来的に持続可能な健全財政の運営に向けてより一層の歳出削減を図り、基金残高の維持・確保に努める。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実質収支額は、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前年度比１．０８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これは、繰越事業の関係もあるが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、新型コロナウイルス感染症の影響等により各事業が取り止めとなったこと等により歳出が抑制され、また、歳入において一般財源等相当分の増加も影響しているものと考えている。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引き続き、歳入の確保及び経費節減に努めていく。</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実質単年度収支は、前年度比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４．１６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財政調整基金積立金の増加に伴い、実質単年度収支が黒字となったこと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が要因である。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実質赤字（黒字）比率については、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全会計において実質収支額の黒字となっている。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５．５４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％で最も多く、次に上水道事業会計３．１６％、介護保険特別会計１．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上水道事業会計については、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前年度と同じ比率であり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、一般会計からの補助金もあるため赤字決算には至っていない。料金改定</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予定</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おり、一般会計からの補助金を必要としない公営企業として健全化を図る必要がある。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共下水道事業及び農業集落排水事業についても同様に赤字決算とはなっていないものの、繰入基準を上回る繰入額が一般会計から行われているため、経営戦略をもとに料金改定や加入率の向上に努め健全化を図る必要が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国保特別会計及び介護保険特別会計については、一般会計からの法定外の繰入額はなく、各特別会計における財政調整基金を活用も含め、制度運営</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持続可能な保険税率・保険料率を見定め、引き続き健全な運営に努める必要がある。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各会計において、赤字決算に至らぬよう歳入の確保及び歳出の削減を行い健全な運営に努める必要がある。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L25" sqref="L25:P2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14823925</v>
      </c>
      <c r="BO4" s="464"/>
      <c r="BP4" s="464"/>
      <c r="BQ4" s="464"/>
      <c r="BR4" s="464"/>
      <c r="BS4" s="464"/>
      <c r="BT4" s="464"/>
      <c r="BU4" s="465"/>
      <c r="BV4" s="463">
        <v>12166756</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5.5</v>
      </c>
      <c r="CU4" s="648"/>
      <c r="CV4" s="648"/>
      <c r="CW4" s="648"/>
      <c r="CX4" s="648"/>
      <c r="CY4" s="648"/>
      <c r="CZ4" s="648"/>
      <c r="DA4" s="649"/>
      <c r="DB4" s="647">
        <v>4.5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14383518</v>
      </c>
      <c r="BO5" s="469"/>
      <c r="BP5" s="469"/>
      <c r="BQ5" s="469"/>
      <c r="BR5" s="469"/>
      <c r="BS5" s="469"/>
      <c r="BT5" s="469"/>
      <c r="BU5" s="470"/>
      <c r="BV5" s="468">
        <v>11825661</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89.5</v>
      </c>
      <c r="CU5" s="439"/>
      <c r="CV5" s="439"/>
      <c r="CW5" s="439"/>
      <c r="CX5" s="439"/>
      <c r="CY5" s="439"/>
      <c r="CZ5" s="439"/>
      <c r="DA5" s="440"/>
      <c r="DB5" s="438">
        <v>88.3</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440407</v>
      </c>
      <c r="BO6" s="469"/>
      <c r="BP6" s="469"/>
      <c r="BQ6" s="469"/>
      <c r="BR6" s="469"/>
      <c r="BS6" s="469"/>
      <c r="BT6" s="469"/>
      <c r="BU6" s="470"/>
      <c r="BV6" s="468">
        <v>341095</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92.4</v>
      </c>
      <c r="CU6" s="622"/>
      <c r="CV6" s="622"/>
      <c r="CW6" s="622"/>
      <c r="CX6" s="622"/>
      <c r="CY6" s="622"/>
      <c r="CZ6" s="622"/>
      <c r="DA6" s="623"/>
      <c r="DB6" s="621">
        <v>91.2</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93</v>
      </c>
      <c r="AV7" s="526"/>
      <c r="AW7" s="526"/>
      <c r="AX7" s="526"/>
      <c r="AY7" s="448" t="s">
        <v>104</v>
      </c>
      <c r="AZ7" s="449"/>
      <c r="BA7" s="449"/>
      <c r="BB7" s="449"/>
      <c r="BC7" s="449"/>
      <c r="BD7" s="449"/>
      <c r="BE7" s="449"/>
      <c r="BF7" s="449"/>
      <c r="BG7" s="449"/>
      <c r="BH7" s="449"/>
      <c r="BI7" s="449"/>
      <c r="BJ7" s="449"/>
      <c r="BK7" s="449"/>
      <c r="BL7" s="449"/>
      <c r="BM7" s="450"/>
      <c r="BN7" s="468">
        <v>62218</v>
      </c>
      <c r="BO7" s="469"/>
      <c r="BP7" s="469"/>
      <c r="BQ7" s="469"/>
      <c r="BR7" s="469"/>
      <c r="BS7" s="469"/>
      <c r="BT7" s="469"/>
      <c r="BU7" s="470"/>
      <c r="BV7" s="468">
        <v>43976</v>
      </c>
      <c r="BW7" s="469"/>
      <c r="BX7" s="469"/>
      <c r="BY7" s="469"/>
      <c r="BZ7" s="469"/>
      <c r="CA7" s="469"/>
      <c r="CB7" s="469"/>
      <c r="CC7" s="470"/>
      <c r="CD7" s="477" t="s">
        <v>105</v>
      </c>
      <c r="CE7" s="478"/>
      <c r="CF7" s="478"/>
      <c r="CG7" s="478"/>
      <c r="CH7" s="478"/>
      <c r="CI7" s="478"/>
      <c r="CJ7" s="478"/>
      <c r="CK7" s="478"/>
      <c r="CL7" s="478"/>
      <c r="CM7" s="478"/>
      <c r="CN7" s="478"/>
      <c r="CO7" s="478"/>
      <c r="CP7" s="478"/>
      <c r="CQ7" s="478"/>
      <c r="CR7" s="478"/>
      <c r="CS7" s="479"/>
      <c r="CT7" s="468">
        <v>6816553</v>
      </c>
      <c r="CU7" s="469"/>
      <c r="CV7" s="469"/>
      <c r="CW7" s="469"/>
      <c r="CX7" s="469"/>
      <c r="CY7" s="469"/>
      <c r="CZ7" s="469"/>
      <c r="DA7" s="470"/>
      <c r="DB7" s="468">
        <v>6648816</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106</v>
      </c>
      <c r="AN8" s="442"/>
      <c r="AO8" s="442"/>
      <c r="AP8" s="442"/>
      <c r="AQ8" s="442"/>
      <c r="AR8" s="442"/>
      <c r="AS8" s="442"/>
      <c r="AT8" s="443"/>
      <c r="AU8" s="525" t="s">
        <v>93</v>
      </c>
      <c r="AV8" s="526"/>
      <c r="AW8" s="526"/>
      <c r="AX8" s="526"/>
      <c r="AY8" s="448" t="s">
        <v>107</v>
      </c>
      <c r="AZ8" s="449"/>
      <c r="BA8" s="449"/>
      <c r="BB8" s="449"/>
      <c r="BC8" s="449"/>
      <c r="BD8" s="449"/>
      <c r="BE8" s="449"/>
      <c r="BF8" s="449"/>
      <c r="BG8" s="449"/>
      <c r="BH8" s="449"/>
      <c r="BI8" s="449"/>
      <c r="BJ8" s="449"/>
      <c r="BK8" s="449"/>
      <c r="BL8" s="449"/>
      <c r="BM8" s="450"/>
      <c r="BN8" s="468">
        <v>378189</v>
      </c>
      <c r="BO8" s="469"/>
      <c r="BP8" s="469"/>
      <c r="BQ8" s="469"/>
      <c r="BR8" s="469"/>
      <c r="BS8" s="469"/>
      <c r="BT8" s="469"/>
      <c r="BU8" s="470"/>
      <c r="BV8" s="468">
        <v>297119</v>
      </c>
      <c r="BW8" s="469"/>
      <c r="BX8" s="469"/>
      <c r="BY8" s="469"/>
      <c r="BZ8" s="469"/>
      <c r="CA8" s="469"/>
      <c r="CB8" s="469"/>
      <c r="CC8" s="470"/>
      <c r="CD8" s="477" t="s">
        <v>108</v>
      </c>
      <c r="CE8" s="478"/>
      <c r="CF8" s="478"/>
      <c r="CG8" s="478"/>
      <c r="CH8" s="478"/>
      <c r="CI8" s="478"/>
      <c r="CJ8" s="478"/>
      <c r="CK8" s="478"/>
      <c r="CL8" s="478"/>
      <c r="CM8" s="478"/>
      <c r="CN8" s="478"/>
      <c r="CO8" s="478"/>
      <c r="CP8" s="478"/>
      <c r="CQ8" s="478"/>
      <c r="CR8" s="478"/>
      <c r="CS8" s="479"/>
      <c r="CT8" s="581">
        <v>0.31</v>
      </c>
      <c r="CU8" s="582"/>
      <c r="CV8" s="582"/>
      <c r="CW8" s="582"/>
      <c r="CX8" s="582"/>
      <c r="CY8" s="582"/>
      <c r="CZ8" s="582"/>
      <c r="DA8" s="583"/>
      <c r="DB8" s="581">
        <v>0.3</v>
      </c>
      <c r="DC8" s="582"/>
      <c r="DD8" s="582"/>
      <c r="DE8" s="582"/>
      <c r="DF8" s="582"/>
      <c r="DG8" s="582"/>
      <c r="DH8" s="582"/>
      <c r="DI8" s="583"/>
      <c r="DJ8" s="186"/>
      <c r="DK8" s="186"/>
      <c r="DL8" s="186"/>
      <c r="DM8" s="186"/>
      <c r="DN8" s="186"/>
      <c r="DO8" s="186"/>
    </row>
    <row r="9" spans="1:119" ht="18.75" customHeight="1" thickBot="1" x14ac:dyDescent="0.2">
      <c r="A9" s="187"/>
      <c r="B9" s="610" t="s">
        <v>109</v>
      </c>
      <c r="C9" s="611"/>
      <c r="D9" s="611"/>
      <c r="E9" s="611"/>
      <c r="F9" s="611"/>
      <c r="G9" s="611"/>
      <c r="H9" s="611"/>
      <c r="I9" s="611"/>
      <c r="J9" s="611"/>
      <c r="K9" s="531"/>
      <c r="L9" s="612" t="s">
        <v>110</v>
      </c>
      <c r="M9" s="613"/>
      <c r="N9" s="613"/>
      <c r="O9" s="613"/>
      <c r="P9" s="613"/>
      <c r="Q9" s="614"/>
      <c r="R9" s="615">
        <v>16428</v>
      </c>
      <c r="S9" s="616"/>
      <c r="T9" s="616"/>
      <c r="U9" s="616"/>
      <c r="V9" s="617"/>
      <c r="W9" s="547" t="s">
        <v>111</v>
      </c>
      <c r="X9" s="548"/>
      <c r="Y9" s="548"/>
      <c r="Z9" s="548"/>
      <c r="AA9" s="548"/>
      <c r="AB9" s="548"/>
      <c r="AC9" s="548"/>
      <c r="AD9" s="548"/>
      <c r="AE9" s="548"/>
      <c r="AF9" s="548"/>
      <c r="AG9" s="548"/>
      <c r="AH9" s="548"/>
      <c r="AI9" s="548"/>
      <c r="AJ9" s="548"/>
      <c r="AK9" s="548"/>
      <c r="AL9" s="618"/>
      <c r="AM9" s="537" t="s">
        <v>112</v>
      </c>
      <c r="AN9" s="442"/>
      <c r="AO9" s="442"/>
      <c r="AP9" s="442"/>
      <c r="AQ9" s="442"/>
      <c r="AR9" s="442"/>
      <c r="AS9" s="442"/>
      <c r="AT9" s="443"/>
      <c r="AU9" s="525" t="s">
        <v>93</v>
      </c>
      <c r="AV9" s="526"/>
      <c r="AW9" s="526"/>
      <c r="AX9" s="526"/>
      <c r="AY9" s="448" t="s">
        <v>113</v>
      </c>
      <c r="AZ9" s="449"/>
      <c r="BA9" s="449"/>
      <c r="BB9" s="449"/>
      <c r="BC9" s="449"/>
      <c r="BD9" s="449"/>
      <c r="BE9" s="449"/>
      <c r="BF9" s="449"/>
      <c r="BG9" s="449"/>
      <c r="BH9" s="449"/>
      <c r="BI9" s="449"/>
      <c r="BJ9" s="449"/>
      <c r="BK9" s="449"/>
      <c r="BL9" s="449"/>
      <c r="BM9" s="450"/>
      <c r="BN9" s="468">
        <v>81070</v>
      </c>
      <c r="BO9" s="469"/>
      <c r="BP9" s="469"/>
      <c r="BQ9" s="469"/>
      <c r="BR9" s="469"/>
      <c r="BS9" s="469"/>
      <c r="BT9" s="469"/>
      <c r="BU9" s="470"/>
      <c r="BV9" s="468">
        <v>38126</v>
      </c>
      <c r="BW9" s="469"/>
      <c r="BX9" s="469"/>
      <c r="BY9" s="469"/>
      <c r="BZ9" s="469"/>
      <c r="CA9" s="469"/>
      <c r="CB9" s="469"/>
      <c r="CC9" s="470"/>
      <c r="CD9" s="477" t="s">
        <v>114</v>
      </c>
      <c r="CE9" s="478"/>
      <c r="CF9" s="478"/>
      <c r="CG9" s="478"/>
      <c r="CH9" s="478"/>
      <c r="CI9" s="478"/>
      <c r="CJ9" s="478"/>
      <c r="CK9" s="478"/>
      <c r="CL9" s="478"/>
      <c r="CM9" s="478"/>
      <c r="CN9" s="478"/>
      <c r="CO9" s="478"/>
      <c r="CP9" s="478"/>
      <c r="CQ9" s="478"/>
      <c r="CR9" s="478"/>
      <c r="CS9" s="479"/>
      <c r="CT9" s="438">
        <v>14.8</v>
      </c>
      <c r="CU9" s="439"/>
      <c r="CV9" s="439"/>
      <c r="CW9" s="439"/>
      <c r="CX9" s="439"/>
      <c r="CY9" s="439"/>
      <c r="CZ9" s="439"/>
      <c r="DA9" s="440"/>
      <c r="DB9" s="438">
        <v>15.7</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115</v>
      </c>
      <c r="M10" s="442"/>
      <c r="N10" s="442"/>
      <c r="O10" s="442"/>
      <c r="P10" s="442"/>
      <c r="Q10" s="443"/>
      <c r="R10" s="444">
        <v>17955</v>
      </c>
      <c r="S10" s="445"/>
      <c r="T10" s="445"/>
      <c r="U10" s="445"/>
      <c r="V10" s="447"/>
      <c r="W10" s="619"/>
      <c r="X10" s="430"/>
      <c r="Y10" s="430"/>
      <c r="Z10" s="430"/>
      <c r="AA10" s="430"/>
      <c r="AB10" s="430"/>
      <c r="AC10" s="430"/>
      <c r="AD10" s="430"/>
      <c r="AE10" s="430"/>
      <c r="AF10" s="430"/>
      <c r="AG10" s="430"/>
      <c r="AH10" s="430"/>
      <c r="AI10" s="430"/>
      <c r="AJ10" s="430"/>
      <c r="AK10" s="430"/>
      <c r="AL10" s="620"/>
      <c r="AM10" s="537" t="s">
        <v>116</v>
      </c>
      <c r="AN10" s="442"/>
      <c r="AO10" s="442"/>
      <c r="AP10" s="442"/>
      <c r="AQ10" s="442"/>
      <c r="AR10" s="442"/>
      <c r="AS10" s="442"/>
      <c r="AT10" s="443"/>
      <c r="AU10" s="525" t="s">
        <v>117</v>
      </c>
      <c r="AV10" s="526"/>
      <c r="AW10" s="526"/>
      <c r="AX10" s="526"/>
      <c r="AY10" s="448" t="s">
        <v>118</v>
      </c>
      <c r="AZ10" s="449"/>
      <c r="BA10" s="449"/>
      <c r="BB10" s="449"/>
      <c r="BC10" s="449"/>
      <c r="BD10" s="449"/>
      <c r="BE10" s="449"/>
      <c r="BF10" s="449"/>
      <c r="BG10" s="449"/>
      <c r="BH10" s="449"/>
      <c r="BI10" s="449"/>
      <c r="BJ10" s="449"/>
      <c r="BK10" s="449"/>
      <c r="BL10" s="449"/>
      <c r="BM10" s="450"/>
      <c r="BN10" s="468">
        <v>942578</v>
      </c>
      <c r="BO10" s="469"/>
      <c r="BP10" s="469"/>
      <c r="BQ10" s="469"/>
      <c r="BR10" s="469"/>
      <c r="BS10" s="469"/>
      <c r="BT10" s="469"/>
      <c r="BU10" s="470"/>
      <c r="BV10" s="468">
        <v>504718</v>
      </c>
      <c r="BW10" s="469"/>
      <c r="BX10" s="469"/>
      <c r="BY10" s="469"/>
      <c r="BZ10" s="469"/>
      <c r="CA10" s="469"/>
      <c r="CB10" s="469"/>
      <c r="CC10" s="470"/>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120</v>
      </c>
      <c r="M11" s="515"/>
      <c r="N11" s="515"/>
      <c r="O11" s="515"/>
      <c r="P11" s="515"/>
      <c r="Q11" s="516"/>
      <c r="R11" s="607" t="s">
        <v>121</v>
      </c>
      <c r="S11" s="608"/>
      <c r="T11" s="608"/>
      <c r="U11" s="608"/>
      <c r="V11" s="609"/>
      <c r="W11" s="619"/>
      <c r="X11" s="430"/>
      <c r="Y11" s="430"/>
      <c r="Z11" s="430"/>
      <c r="AA11" s="430"/>
      <c r="AB11" s="430"/>
      <c r="AC11" s="430"/>
      <c r="AD11" s="430"/>
      <c r="AE11" s="430"/>
      <c r="AF11" s="430"/>
      <c r="AG11" s="430"/>
      <c r="AH11" s="430"/>
      <c r="AI11" s="430"/>
      <c r="AJ11" s="430"/>
      <c r="AK11" s="430"/>
      <c r="AL11" s="620"/>
      <c r="AM11" s="537" t="s">
        <v>122</v>
      </c>
      <c r="AN11" s="442"/>
      <c r="AO11" s="442"/>
      <c r="AP11" s="442"/>
      <c r="AQ11" s="442"/>
      <c r="AR11" s="442"/>
      <c r="AS11" s="442"/>
      <c r="AT11" s="443"/>
      <c r="AU11" s="525" t="s">
        <v>93</v>
      </c>
      <c r="AV11" s="526"/>
      <c r="AW11" s="526"/>
      <c r="AX11" s="526"/>
      <c r="AY11" s="448" t="s">
        <v>123</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124</v>
      </c>
      <c r="CE11" s="478"/>
      <c r="CF11" s="478"/>
      <c r="CG11" s="478"/>
      <c r="CH11" s="478"/>
      <c r="CI11" s="478"/>
      <c r="CJ11" s="478"/>
      <c r="CK11" s="478"/>
      <c r="CL11" s="478"/>
      <c r="CM11" s="478"/>
      <c r="CN11" s="478"/>
      <c r="CO11" s="478"/>
      <c r="CP11" s="478"/>
      <c r="CQ11" s="478"/>
      <c r="CR11" s="478"/>
      <c r="CS11" s="479"/>
      <c r="CT11" s="581" t="s">
        <v>125</v>
      </c>
      <c r="CU11" s="582"/>
      <c r="CV11" s="582"/>
      <c r="CW11" s="582"/>
      <c r="CX11" s="582"/>
      <c r="CY11" s="582"/>
      <c r="CZ11" s="582"/>
      <c r="DA11" s="583"/>
      <c r="DB11" s="581" t="s">
        <v>126</v>
      </c>
      <c r="DC11" s="582"/>
      <c r="DD11" s="582"/>
      <c r="DE11" s="582"/>
      <c r="DF11" s="582"/>
      <c r="DG11" s="582"/>
      <c r="DH11" s="582"/>
      <c r="DI11" s="583"/>
      <c r="DJ11" s="186"/>
      <c r="DK11" s="186"/>
      <c r="DL11" s="186"/>
      <c r="DM11" s="186"/>
      <c r="DN11" s="186"/>
      <c r="DO11" s="186"/>
    </row>
    <row r="12" spans="1:119" ht="18.75" customHeight="1" x14ac:dyDescent="0.15">
      <c r="A12" s="187"/>
      <c r="B12" s="584" t="s">
        <v>127</v>
      </c>
      <c r="C12" s="585"/>
      <c r="D12" s="585"/>
      <c r="E12" s="585"/>
      <c r="F12" s="585"/>
      <c r="G12" s="585"/>
      <c r="H12" s="585"/>
      <c r="I12" s="585"/>
      <c r="J12" s="585"/>
      <c r="K12" s="586"/>
      <c r="L12" s="593" t="s">
        <v>128</v>
      </c>
      <c r="M12" s="594"/>
      <c r="N12" s="594"/>
      <c r="O12" s="594"/>
      <c r="P12" s="594"/>
      <c r="Q12" s="595"/>
      <c r="R12" s="596">
        <v>17154</v>
      </c>
      <c r="S12" s="597"/>
      <c r="T12" s="597"/>
      <c r="U12" s="597"/>
      <c r="V12" s="598"/>
      <c r="W12" s="599" t="s">
        <v>1</v>
      </c>
      <c r="X12" s="526"/>
      <c r="Y12" s="526"/>
      <c r="Z12" s="526"/>
      <c r="AA12" s="526"/>
      <c r="AB12" s="600"/>
      <c r="AC12" s="601" t="s">
        <v>129</v>
      </c>
      <c r="AD12" s="602"/>
      <c r="AE12" s="602"/>
      <c r="AF12" s="602"/>
      <c r="AG12" s="603"/>
      <c r="AH12" s="601" t="s">
        <v>130</v>
      </c>
      <c r="AI12" s="602"/>
      <c r="AJ12" s="602"/>
      <c r="AK12" s="602"/>
      <c r="AL12" s="604"/>
      <c r="AM12" s="537" t="s">
        <v>131</v>
      </c>
      <c r="AN12" s="442"/>
      <c r="AO12" s="442"/>
      <c r="AP12" s="442"/>
      <c r="AQ12" s="442"/>
      <c r="AR12" s="442"/>
      <c r="AS12" s="442"/>
      <c r="AT12" s="443"/>
      <c r="AU12" s="525" t="s">
        <v>132</v>
      </c>
      <c r="AV12" s="526"/>
      <c r="AW12" s="526"/>
      <c r="AX12" s="526"/>
      <c r="AY12" s="448" t="s">
        <v>133</v>
      </c>
      <c r="AZ12" s="449"/>
      <c r="BA12" s="449"/>
      <c r="BB12" s="449"/>
      <c r="BC12" s="449"/>
      <c r="BD12" s="449"/>
      <c r="BE12" s="449"/>
      <c r="BF12" s="449"/>
      <c r="BG12" s="449"/>
      <c r="BH12" s="449"/>
      <c r="BI12" s="449"/>
      <c r="BJ12" s="449"/>
      <c r="BK12" s="449"/>
      <c r="BL12" s="449"/>
      <c r="BM12" s="450"/>
      <c r="BN12" s="468">
        <v>970808</v>
      </c>
      <c r="BO12" s="469"/>
      <c r="BP12" s="469"/>
      <c r="BQ12" s="469"/>
      <c r="BR12" s="469"/>
      <c r="BS12" s="469"/>
      <c r="BT12" s="469"/>
      <c r="BU12" s="470"/>
      <c r="BV12" s="468">
        <v>767886</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125</v>
      </c>
      <c r="CU12" s="582"/>
      <c r="CV12" s="582"/>
      <c r="CW12" s="582"/>
      <c r="CX12" s="582"/>
      <c r="CY12" s="582"/>
      <c r="CZ12" s="582"/>
      <c r="DA12" s="583"/>
      <c r="DB12" s="581" t="s">
        <v>125</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135</v>
      </c>
      <c r="N13" s="569"/>
      <c r="O13" s="569"/>
      <c r="P13" s="569"/>
      <c r="Q13" s="570"/>
      <c r="R13" s="571">
        <v>17008</v>
      </c>
      <c r="S13" s="572"/>
      <c r="T13" s="572"/>
      <c r="U13" s="572"/>
      <c r="V13" s="573"/>
      <c r="W13" s="559" t="s">
        <v>136</v>
      </c>
      <c r="X13" s="481"/>
      <c r="Y13" s="481"/>
      <c r="Z13" s="481"/>
      <c r="AA13" s="481"/>
      <c r="AB13" s="482"/>
      <c r="AC13" s="444">
        <v>2268</v>
      </c>
      <c r="AD13" s="445"/>
      <c r="AE13" s="445"/>
      <c r="AF13" s="445"/>
      <c r="AG13" s="446"/>
      <c r="AH13" s="444">
        <v>2503</v>
      </c>
      <c r="AI13" s="445"/>
      <c r="AJ13" s="445"/>
      <c r="AK13" s="445"/>
      <c r="AL13" s="447"/>
      <c r="AM13" s="537" t="s">
        <v>137</v>
      </c>
      <c r="AN13" s="442"/>
      <c r="AO13" s="442"/>
      <c r="AP13" s="442"/>
      <c r="AQ13" s="442"/>
      <c r="AR13" s="442"/>
      <c r="AS13" s="442"/>
      <c r="AT13" s="443"/>
      <c r="AU13" s="525" t="s">
        <v>138</v>
      </c>
      <c r="AV13" s="526"/>
      <c r="AW13" s="526"/>
      <c r="AX13" s="526"/>
      <c r="AY13" s="448" t="s">
        <v>139</v>
      </c>
      <c r="AZ13" s="449"/>
      <c r="BA13" s="449"/>
      <c r="BB13" s="449"/>
      <c r="BC13" s="449"/>
      <c r="BD13" s="449"/>
      <c r="BE13" s="449"/>
      <c r="BF13" s="449"/>
      <c r="BG13" s="449"/>
      <c r="BH13" s="449"/>
      <c r="BI13" s="449"/>
      <c r="BJ13" s="449"/>
      <c r="BK13" s="449"/>
      <c r="BL13" s="449"/>
      <c r="BM13" s="450"/>
      <c r="BN13" s="468">
        <v>52840</v>
      </c>
      <c r="BO13" s="469"/>
      <c r="BP13" s="469"/>
      <c r="BQ13" s="469"/>
      <c r="BR13" s="469"/>
      <c r="BS13" s="469"/>
      <c r="BT13" s="469"/>
      <c r="BU13" s="470"/>
      <c r="BV13" s="468">
        <v>-225042</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11.7</v>
      </c>
      <c r="CU13" s="439"/>
      <c r="CV13" s="439"/>
      <c r="CW13" s="439"/>
      <c r="CX13" s="439"/>
      <c r="CY13" s="439"/>
      <c r="CZ13" s="439"/>
      <c r="DA13" s="440"/>
      <c r="DB13" s="438">
        <v>11.7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141</v>
      </c>
      <c r="M14" s="605"/>
      <c r="N14" s="605"/>
      <c r="O14" s="605"/>
      <c r="P14" s="605"/>
      <c r="Q14" s="606"/>
      <c r="R14" s="571">
        <v>17431</v>
      </c>
      <c r="S14" s="572"/>
      <c r="T14" s="572"/>
      <c r="U14" s="572"/>
      <c r="V14" s="573"/>
      <c r="W14" s="574"/>
      <c r="X14" s="484"/>
      <c r="Y14" s="484"/>
      <c r="Z14" s="484"/>
      <c r="AA14" s="484"/>
      <c r="AB14" s="485"/>
      <c r="AC14" s="564">
        <v>25.4</v>
      </c>
      <c r="AD14" s="565"/>
      <c r="AE14" s="565"/>
      <c r="AF14" s="565"/>
      <c r="AG14" s="566"/>
      <c r="AH14" s="564">
        <v>26.8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v>110.9</v>
      </c>
      <c r="CU14" s="576"/>
      <c r="CV14" s="576"/>
      <c r="CW14" s="576"/>
      <c r="CX14" s="576"/>
      <c r="CY14" s="576"/>
      <c r="CZ14" s="576"/>
      <c r="DA14" s="577"/>
      <c r="DB14" s="575">
        <v>118.2</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135</v>
      </c>
      <c r="N15" s="569"/>
      <c r="O15" s="569"/>
      <c r="P15" s="569"/>
      <c r="Q15" s="570"/>
      <c r="R15" s="571">
        <v>17300</v>
      </c>
      <c r="S15" s="572"/>
      <c r="T15" s="572"/>
      <c r="U15" s="572"/>
      <c r="V15" s="573"/>
      <c r="W15" s="559" t="s">
        <v>143</v>
      </c>
      <c r="X15" s="481"/>
      <c r="Y15" s="481"/>
      <c r="Z15" s="481"/>
      <c r="AA15" s="481"/>
      <c r="AB15" s="482"/>
      <c r="AC15" s="444">
        <v>2087</v>
      </c>
      <c r="AD15" s="445"/>
      <c r="AE15" s="445"/>
      <c r="AF15" s="445"/>
      <c r="AG15" s="446"/>
      <c r="AH15" s="444">
        <v>2107</v>
      </c>
      <c r="AI15" s="445"/>
      <c r="AJ15" s="445"/>
      <c r="AK15" s="445"/>
      <c r="AL15" s="447"/>
      <c r="AM15" s="537"/>
      <c r="AN15" s="442"/>
      <c r="AO15" s="442"/>
      <c r="AP15" s="442"/>
      <c r="AQ15" s="442"/>
      <c r="AR15" s="442"/>
      <c r="AS15" s="442"/>
      <c r="AT15" s="443"/>
      <c r="AU15" s="525"/>
      <c r="AV15" s="526"/>
      <c r="AW15" s="526"/>
      <c r="AX15" s="526"/>
      <c r="AY15" s="460" t="s">
        <v>144</v>
      </c>
      <c r="AZ15" s="461"/>
      <c r="BA15" s="461"/>
      <c r="BB15" s="461"/>
      <c r="BC15" s="461"/>
      <c r="BD15" s="461"/>
      <c r="BE15" s="461"/>
      <c r="BF15" s="461"/>
      <c r="BG15" s="461"/>
      <c r="BH15" s="461"/>
      <c r="BI15" s="461"/>
      <c r="BJ15" s="461"/>
      <c r="BK15" s="461"/>
      <c r="BL15" s="461"/>
      <c r="BM15" s="462"/>
      <c r="BN15" s="463">
        <v>1893472</v>
      </c>
      <c r="BO15" s="464"/>
      <c r="BP15" s="464"/>
      <c r="BQ15" s="464"/>
      <c r="BR15" s="464"/>
      <c r="BS15" s="464"/>
      <c r="BT15" s="464"/>
      <c r="BU15" s="465"/>
      <c r="BV15" s="463">
        <v>1816215</v>
      </c>
      <c r="BW15" s="464"/>
      <c r="BX15" s="464"/>
      <c r="BY15" s="464"/>
      <c r="BZ15" s="464"/>
      <c r="CA15" s="464"/>
      <c r="CB15" s="464"/>
      <c r="CC15" s="465"/>
      <c r="CD15" s="578" t="s">
        <v>145</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146</v>
      </c>
      <c r="M16" s="562"/>
      <c r="N16" s="562"/>
      <c r="O16" s="562"/>
      <c r="P16" s="562"/>
      <c r="Q16" s="563"/>
      <c r="R16" s="556" t="s">
        <v>147</v>
      </c>
      <c r="S16" s="557"/>
      <c r="T16" s="557"/>
      <c r="U16" s="557"/>
      <c r="V16" s="558"/>
      <c r="W16" s="574"/>
      <c r="X16" s="484"/>
      <c r="Y16" s="484"/>
      <c r="Z16" s="484"/>
      <c r="AA16" s="484"/>
      <c r="AB16" s="485"/>
      <c r="AC16" s="564">
        <v>23.4</v>
      </c>
      <c r="AD16" s="565"/>
      <c r="AE16" s="565"/>
      <c r="AF16" s="565"/>
      <c r="AG16" s="566"/>
      <c r="AH16" s="564">
        <v>22.6</v>
      </c>
      <c r="AI16" s="565"/>
      <c r="AJ16" s="565"/>
      <c r="AK16" s="565"/>
      <c r="AL16" s="567"/>
      <c r="AM16" s="537"/>
      <c r="AN16" s="442"/>
      <c r="AO16" s="442"/>
      <c r="AP16" s="442"/>
      <c r="AQ16" s="442"/>
      <c r="AR16" s="442"/>
      <c r="AS16" s="442"/>
      <c r="AT16" s="443"/>
      <c r="AU16" s="525"/>
      <c r="AV16" s="526"/>
      <c r="AW16" s="526"/>
      <c r="AX16" s="526"/>
      <c r="AY16" s="448" t="s">
        <v>148</v>
      </c>
      <c r="AZ16" s="449"/>
      <c r="BA16" s="449"/>
      <c r="BB16" s="449"/>
      <c r="BC16" s="449"/>
      <c r="BD16" s="449"/>
      <c r="BE16" s="449"/>
      <c r="BF16" s="449"/>
      <c r="BG16" s="449"/>
      <c r="BH16" s="449"/>
      <c r="BI16" s="449"/>
      <c r="BJ16" s="449"/>
      <c r="BK16" s="449"/>
      <c r="BL16" s="449"/>
      <c r="BM16" s="450"/>
      <c r="BN16" s="468">
        <v>6165970</v>
      </c>
      <c r="BO16" s="469"/>
      <c r="BP16" s="469"/>
      <c r="BQ16" s="469"/>
      <c r="BR16" s="469"/>
      <c r="BS16" s="469"/>
      <c r="BT16" s="469"/>
      <c r="BU16" s="470"/>
      <c r="BV16" s="468">
        <v>5974943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149</v>
      </c>
      <c r="N17" s="554"/>
      <c r="O17" s="554"/>
      <c r="P17" s="554"/>
      <c r="Q17" s="555"/>
      <c r="R17" s="556" t="s">
        <v>150</v>
      </c>
      <c r="S17" s="557"/>
      <c r="T17" s="557"/>
      <c r="U17" s="557"/>
      <c r="V17" s="558"/>
      <c r="W17" s="559" t="s">
        <v>151</v>
      </c>
      <c r="X17" s="481"/>
      <c r="Y17" s="481"/>
      <c r="Z17" s="481"/>
      <c r="AA17" s="481"/>
      <c r="AB17" s="482"/>
      <c r="AC17" s="444">
        <v>4567</v>
      </c>
      <c r="AD17" s="445"/>
      <c r="AE17" s="445"/>
      <c r="AF17" s="445"/>
      <c r="AG17" s="446"/>
      <c r="AH17" s="444">
        <v>4728</v>
      </c>
      <c r="AI17" s="445"/>
      <c r="AJ17" s="445"/>
      <c r="AK17" s="445"/>
      <c r="AL17" s="447"/>
      <c r="AM17" s="537"/>
      <c r="AN17" s="442"/>
      <c r="AO17" s="442"/>
      <c r="AP17" s="442"/>
      <c r="AQ17" s="442"/>
      <c r="AR17" s="442"/>
      <c r="AS17" s="442"/>
      <c r="AT17" s="443"/>
      <c r="AU17" s="525"/>
      <c r="AV17" s="526"/>
      <c r="AW17" s="526"/>
      <c r="AX17" s="526"/>
      <c r="AY17" s="448" t="s">
        <v>152</v>
      </c>
      <c r="AZ17" s="449"/>
      <c r="BA17" s="449"/>
      <c r="BB17" s="449"/>
      <c r="BC17" s="449"/>
      <c r="BD17" s="449"/>
      <c r="BE17" s="449"/>
      <c r="BF17" s="449"/>
      <c r="BG17" s="449"/>
      <c r="BH17" s="449"/>
      <c r="BI17" s="449"/>
      <c r="BJ17" s="449"/>
      <c r="BK17" s="449"/>
      <c r="BL17" s="449"/>
      <c r="BM17" s="450"/>
      <c r="BN17" s="468">
        <v>2337130</v>
      </c>
      <c r="BO17" s="469"/>
      <c r="BP17" s="469"/>
      <c r="BQ17" s="469"/>
      <c r="BR17" s="469"/>
      <c r="BS17" s="469"/>
      <c r="BT17" s="469"/>
      <c r="BU17" s="470"/>
      <c r="BV17" s="468">
        <v>2260309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153</v>
      </c>
      <c r="C18" s="531"/>
      <c r="D18" s="531"/>
      <c r="E18" s="532"/>
      <c r="F18" s="532"/>
      <c r="G18" s="532"/>
      <c r="H18" s="532"/>
      <c r="I18" s="532"/>
      <c r="J18" s="532"/>
      <c r="K18" s="532"/>
      <c r="L18" s="533">
        <v>326.5</v>
      </c>
      <c r="M18" s="533"/>
      <c r="N18" s="533"/>
      <c r="O18" s="533"/>
      <c r="P18" s="533"/>
      <c r="Q18" s="533"/>
      <c r="R18" s="534"/>
      <c r="S18" s="534"/>
      <c r="T18" s="534"/>
      <c r="U18" s="534"/>
      <c r="V18" s="535"/>
      <c r="W18" s="549"/>
      <c r="X18" s="550"/>
      <c r="Y18" s="550"/>
      <c r="Z18" s="550"/>
      <c r="AA18" s="550"/>
      <c r="AB18" s="560"/>
      <c r="AC18" s="432">
        <v>51.2</v>
      </c>
      <c r="AD18" s="433"/>
      <c r="AE18" s="433"/>
      <c r="AF18" s="433"/>
      <c r="AG18" s="536"/>
      <c r="AH18" s="432">
        <v>50.6</v>
      </c>
      <c r="AI18" s="433"/>
      <c r="AJ18" s="433"/>
      <c r="AK18" s="433"/>
      <c r="AL18" s="434"/>
      <c r="AM18" s="537"/>
      <c r="AN18" s="442"/>
      <c r="AO18" s="442"/>
      <c r="AP18" s="442"/>
      <c r="AQ18" s="442"/>
      <c r="AR18" s="442"/>
      <c r="AS18" s="442"/>
      <c r="AT18" s="443"/>
      <c r="AU18" s="525"/>
      <c r="AV18" s="526"/>
      <c r="AW18" s="526"/>
      <c r="AX18" s="526"/>
      <c r="AY18" s="448" t="s">
        <v>154</v>
      </c>
      <c r="AZ18" s="449"/>
      <c r="BA18" s="449"/>
      <c r="BB18" s="449"/>
      <c r="BC18" s="449"/>
      <c r="BD18" s="449"/>
      <c r="BE18" s="449"/>
      <c r="BF18" s="449"/>
      <c r="BG18" s="449"/>
      <c r="BH18" s="449"/>
      <c r="BI18" s="449"/>
      <c r="BJ18" s="449"/>
      <c r="BK18" s="449"/>
      <c r="BL18" s="449"/>
      <c r="BM18" s="450"/>
      <c r="BN18" s="468">
        <v>6106620</v>
      </c>
      <c r="BO18" s="469"/>
      <c r="BP18" s="469"/>
      <c r="BQ18" s="469"/>
      <c r="BR18" s="469"/>
      <c r="BS18" s="469"/>
      <c r="BT18" s="469"/>
      <c r="BU18" s="470"/>
      <c r="BV18" s="468">
        <v>5885603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155</v>
      </c>
      <c r="C19" s="531"/>
      <c r="D19" s="531"/>
      <c r="E19" s="532"/>
      <c r="F19" s="532"/>
      <c r="G19" s="532"/>
      <c r="H19" s="532"/>
      <c r="I19" s="532"/>
      <c r="J19" s="532"/>
      <c r="K19" s="532"/>
      <c r="L19" s="538">
        <v>50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156</v>
      </c>
      <c r="AZ19" s="449"/>
      <c r="BA19" s="449"/>
      <c r="BB19" s="449"/>
      <c r="BC19" s="449"/>
      <c r="BD19" s="449"/>
      <c r="BE19" s="449"/>
      <c r="BF19" s="449"/>
      <c r="BG19" s="449"/>
      <c r="BH19" s="449"/>
      <c r="BI19" s="449"/>
      <c r="BJ19" s="449"/>
      <c r="BK19" s="449"/>
      <c r="BL19" s="449"/>
      <c r="BM19" s="450"/>
      <c r="BN19" s="468">
        <v>9026826</v>
      </c>
      <c r="BO19" s="469"/>
      <c r="BP19" s="469"/>
      <c r="BQ19" s="469"/>
      <c r="BR19" s="469"/>
      <c r="BS19" s="469"/>
      <c r="BT19" s="469"/>
      <c r="BU19" s="470"/>
      <c r="BV19" s="468">
        <v>8453207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157</v>
      </c>
      <c r="C20" s="531"/>
      <c r="D20" s="531"/>
      <c r="E20" s="532"/>
      <c r="F20" s="532"/>
      <c r="G20" s="532"/>
      <c r="H20" s="532"/>
      <c r="I20" s="532"/>
      <c r="J20" s="532"/>
      <c r="K20" s="532"/>
      <c r="L20" s="538">
        <v>5871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158</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159</v>
      </c>
      <c r="C22" s="498"/>
      <c r="D22" s="499"/>
      <c r="E22" s="506" t="s">
        <v>1</v>
      </c>
      <c r="F22" s="481"/>
      <c r="G22" s="481"/>
      <c r="H22" s="481"/>
      <c r="I22" s="481"/>
      <c r="J22" s="481"/>
      <c r="K22" s="482"/>
      <c r="L22" s="506" t="s">
        <v>160</v>
      </c>
      <c r="M22" s="481"/>
      <c r="N22" s="481"/>
      <c r="O22" s="481"/>
      <c r="P22" s="482"/>
      <c r="Q22" s="491" t="s">
        <v>161</v>
      </c>
      <c r="R22" s="492"/>
      <c r="S22" s="492"/>
      <c r="T22" s="492"/>
      <c r="U22" s="492"/>
      <c r="V22" s="507"/>
      <c r="W22" s="509" t="s">
        <v>162</v>
      </c>
      <c r="X22" s="498"/>
      <c r="Y22" s="499"/>
      <c r="Z22" s="506" t="s">
        <v>1</v>
      </c>
      <c r="AA22" s="481"/>
      <c r="AB22" s="481"/>
      <c r="AC22" s="481"/>
      <c r="AD22" s="481"/>
      <c r="AE22" s="481"/>
      <c r="AF22" s="481"/>
      <c r="AG22" s="482"/>
      <c r="AH22" s="480" t="s">
        <v>163</v>
      </c>
      <c r="AI22" s="481"/>
      <c r="AJ22" s="481"/>
      <c r="AK22" s="481"/>
      <c r="AL22" s="482"/>
      <c r="AM22" s="480" t="s">
        <v>164</v>
      </c>
      <c r="AN22" s="486"/>
      <c r="AO22" s="486"/>
      <c r="AP22" s="486"/>
      <c r="AQ22" s="486"/>
      <c r="AR22" s="487"/>
      <c r="AS22" s="491" t="s">
        <v>161</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165</v>
      </c>
      <c r="AZ23" s="461"/>
      <c r="BA23" s="461"/>
      <c r="BB23" s="461"/>
      <c r="BC23" s="461"/>
      <c r="BD23" s="461"/>
      <c r="BE23" s="461"/>
      <c r="BF23" s="461"/>
      <c r="BG23" s="461"/>
      <c r="BH23" s="461"/>
      <c r="BI23" s="461"/>
      <c r="BJ23" s="461"/>
      <c r="BK23" s="461"/>
      <c r="BL23" s="461"/>
      <c r="BM23" s="462"/>
      <c r="BN23" s="468">
        <v>12134021</v>
      </c>
      <c r="BO23" s="469"/>
      <c r="BP23" s="469"/>
      <c r="BQ23" s="469"/>
      <c r="BR23" s="469"/>
      <c r="BS23" s="469"/>
      <c r="BT23" s="469"/>
      <c r="BU23" s="470"/>
      <c r="BV23" s="468">
        <v>12496218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166</v>
      </c>
      <c r="F24" s="442"/>
      <c r="G24" s="442"/>
      <c r="H24" s="442"/>
      <c r="I24" s="442"/>
      <c r="J24" s="442"/>
      <c r="K24" s="443"/>
      <c r="L24" s="444">
        <v>1</v>
      </c>
      <c r="M24" s="445"/>
      <c r="N24" s="445"/>
      <c r="O24" s="445"/>
      <c r="P24" s="446"/>
      <c r="Q24" s="444">
        <v>6990</v>
      </c>
      <c r="R24" s="445"/>
      <c r="S24" s="445"/>
      <c r="T24" s="445"/>
      <c r="U24" s="445"/>
      <c r="V24" s="446"/>
      <c r="W24" s="510"/>
      <c r="X24" s="501"/>
      <c r="Y24" s="502"/>
      <c r="Z24" s="441" t="s">
        <v>167</v>
      </c>
      <c r="AA24" s="442"/>
      <c r="AB24" s="442"/>
      <c r="AC24" s="442"/>
      <c r="AD24" s="442"/>
      <c r="AE24" s="442"/>
      <c r="AF24" s="442"/>
      <c r="AG24" s="443"/>
      <c r="AH24" s="444">
        <v>147</v>
      </c>
      <c r="AI24" s="445"/>
      <c r="AJ24" s="445"/>
      <c r="AK24" s="445"/>
      <c r="AL24" s="446"/>
      <c r="AM24" s="444">
        <v>442323</v>
      </c>
      <c r="AN24" s="445"/>
      <c r="AO24" s="445"/>
      <c r="AP24" s="445"/>
      <c r="AQ24" s="445"/>
      <c r="AR24" s="446"/>
      <c r="AS24" s="444">
        <v>3009</v>
      </c>
      <c r="AT24" s="445"/>
      <c r="AU24" s="445"/>
      <c r="AV24" s="445"/>
      <c r="AW24" s="445"/>
      <c r="AX24" s="447"/>
      <c r="AY24" s="435" t="s">
        <v>168</v>
      </c>
      <c r="AZ24" s="436"/>
      <c r="BA24" s="436"/>
      <c r="BB24" s="436"/>
      <c r="BC24" s="436"/>
      <c r="BD24" s="436"/>
      <c r="BE24" s="436"/>
      <c r="BF24" s="436"/>
      <c r="BG24" s="436"/>
      <c r="BH24" s="436"/>
      <c r="BI24" s="436"/>
      <c r="BJ24" s="436"/>
      <c r="BK24" s="436"/>
      <c r="BL24" s="436"/>
      <c r="BM24" s="437"/>
      <c r="BN24" s="468">
        <v>8821770</v>
      </c>
      <c r="BO24" s="469"/>
      <c r="BP24" s="469"/>
      <c r="BQ24" s="469"/>
      <c r="BR24" s="469"/>
      <c r="BS24" s="469"/>
      <c r="BT24" s="469"/>
      <c r="BU24" s="470"/>
      <c r="BV24" s="468">
        <v>8937977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169</v>
      </c>
      <c r="F25" s="442"/>
      <c r="G25" s="442"/>
      <c r="H25" s="442"/>
      <c r="I25" s="442"/>
      <c r="J25" s="442"/>
      <c r="K25" s="443"/>
      <c r="L25" s="444">
        <v>1</v>
      </c>
      <c r="M25" s="445"/>
      <c r="N25" s="445"/>
      <c r="O25" s="445"/>
      <c r="P25" s="446"/>
      <c r="Q25" s="444">
        <v>5460</v>
      </c>
      <c r="R25" s="445"/>
      <c r="S25" s="445"/>
      <c r="T25" s="445"/>
      <c r="U25" s="445"/>
      <c r="V25" s="446"/>
      <c r="W25" s="510"/>
      <c r="X25" s="501"/>
      <c r="Y25" s="502"/>
      <c r="Z25" s="441" t="s">
        <v>170</v>
      </c>
      <c r="AA25" s="442"/>
      <c r="AB25" s="442"/>
      <c r="AC25" s="442"/>
      <c r="AD25" s="442"/>
      <c r="AE25" s="442"/>
      <c r="AF25" s="442"/>
      <c r="AG25" s="443"/>
      <c r="AH25" s="444" t="s">
        <v>171</v>
      </c>
      <c r="AI25" s="445"/>
      <c r="AJ25" s="445"/>
      <c r="AK25" s="445"/>
      <c r="AL25" s="446"/>
      <c r="AM25" s="444" t="s">
        <v>171</v>
      </c>
      <c r="AN25" s="445"/>
      <c r="AO25" s="445"/>
      <c r="AP25" s="445"/>
      <c r="AQ25" s="445"/>
      <c r="AR25" s="446"/>
      <c r="AS25" s="444" t="s">
        <v>171</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210525</v>
      </c>
      <c r="BO25" s="464"/>
      <c r="BP25" s="464"/>
      <c r="BQ25" s="464"/>
      <c r="BR25" s="464"/>
      <c r="BS25" s="464"/>
      <c r="BT25" s="464"/>
      <c r="BU25" s="465"/>
      <c r="BV25" s="463">
        <v>336054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173</v>
      </c>
      <c r="F26" s="442"/>
      <c r="G26" s="442"/>
      <c r="H26" s="442"/>
      <c r="I26" s="442"/>
      <c r="J26" s="442"/>
      <c r="K26" s="443"/>
      <c r="L26" s="444">
        <v>1</v>
      </c>
      <c r="M26" s="445"/>
      <c r="N26" s="445"/>
      <c r="O26" s="445"/>
      <c r="P26" s="446"/>
      <c r="Q26" s="444">
        <v>4910</v>
      </c>
      <c r="R26" s="445"/>
      <c r="S26" s="445"/>
      <c r="T26" s="445"/>
      <c r="U26" s="445"/>
      <c r="V26" s="446"/>
      <c r="W26" s="510"/>
      <c r="X26" s="501"/>
      <c r="Y26" s="502"/>
      <c r="Z26" s="441" t="s">
        <v>174</v>
      </c>
      <c r="AA26" s="523"/>
      <c r="AB26" s="523"/>
      <c r="AC26" s="523"/>
      <c r="AD26" s="523"/>
      <c r="AE26" s="523"/>
      <c r="AF26" s="523"/>
      <c r="AG26" s="524"/>
      <c r="AH26" s="444" t="s">
        <v>171</v>
      </c>
      <c r="AI26" s="445"/>
      <c r="AJ26" s="445"/>
      <c r="AK26" s="445"/>
      <c r="AL26" s="446"/>
      <c r="AM26" s="444" t="s">
        <v>125</v>
      </c>
      <c r="AN26" s="445"/>
      <c r="AO26" s="445"/>
      <c r="AP26" s="445"/>
      <c r="AQ26" s="445"/>
      <c r="AR26" s="446"/>
      <c r="AS26" s="444" t="s">
        <v>171</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125</v>
      </c>
      <c r="BO26" s="469"/>
      <c r="BP26" s="469"/>
      <c r="BQ26" s="469"/>
      <c r="BR26" s="469"/>
      <c r="BS26" s="469"/>
      <c r="BT26" s="469"/>
      <c r="BU26" s="470"/>
      <c r="BV26" s="468" t="s">
        <v>171</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176</v>
      </c>
      <c r="F27" s="442"/>
      <c r="G27" s="442"/>
      <c r="H27" s="442"/>
      <c r="I27" s="442"/>
      <c r="J27" s="442"/>
      <c r="K27" s="443"/>
      <c r="L27" s="444">
        <v>1</v>
      </c>
      <c r="M27" s="445"/>
      <c r="N27" s="445"/>
      <c r="O27" s="445"/>
      <c r="P27" s="446"/>
      <c r="Q27" s="444">
        <v>2870</v>
      </c>
      <c r="R27" s="445"/>
      <c r="S27" s="445"/>
      <c r="T27" s="445"/>
      <c r="U27" s="445"/>
      <c r="V27" s="446"/>
      <c r="W27" s="510"/>
      <c r="X27" s="501"/>
      <c r="Y27" s="502"/>
      <c r="Z27" s="441" t="s">
        <v>177</v>
      </c>
      <c r="AA27" s="442"/>
      <c r="AB27" s="442"/>
      <c r="AC27" s="442"/>
      <c r="AD27" s="442"/>
      <c r="AE27" s="442"/>
      <c r="AF27" s="442"/>
      <c r="AG27" s="443"/>
      <c r="AH27" s="444">
        <v>1</v>
      </c>
      <c r="AI27" s="445"/>
      <c r="AJ27" s="445"/>
      <c r="AK27" s="445"/>
      <c r="AL27" s="446"/>
      <c r="AM27" s="444" t="s">
        <v>178</v>
      </c>
      <c r="AN27" s="445"/>
      <c r="AO27" s="445"/>
      <c r="AP27" s="445"/>
      <c r="AQ27" s="445"/>
      <c r="AR27" s="446"/>
      <c r="AS27" s="444" t="s">
        <v>179</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245307</v>
      </c>
      <c r="BO27" s="472"/>
      <c r="BP27" s="472"/>
      <c r="BQ27" s="472"/>
      <c r="BR27" s="472"/>
      <c r="BS27" s="472"/>
      <c r="BT27" s="472"/>
      <c r="BU27" s="473"/>
      <c r="BV27" s="471">
        <v>245304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2330</v>
      </c>
      <c r="R28" s="445"/>
      <c r="S28" s="445"/>
      <c r="T28" s="445"/>
      <c r="U28" s="445"/>
      <c r="V28" s="446"/>
      <c r="W28" s="510"/>
      <c r="X28" s="501"/>
      <c r="Y28" s="502"/>
      <c r="Z28" s="441" t="s">
        <v>182</v>
      </c>
      <c r="AA28" s="442"/>
      <c r="AB28" s="442"/>
      <c r="AC28" s="442"/>
      <c r="AD28" s="442"/>
      <c r="AE28" s="442"/>
      <c r="AF28" s="442"/>
      <c r="AG28" s="443"/>
      <c r="AH28" s="444" t="s">
        <v>171</v>
      </c>
      <c r="AI28" s="445"/>
      <c r="AJ28" s="445"/>
      <c r="AK28" s="445"/>
      <c r="AL28" s="446"/>
      <c r="AM28" s="444" t="s">
        <v>171</v>
      </c>
      <c r="AN28" s="445"/>
      <c r="AO28" s="445"/>
      <c r="AP28" s="445"/>
      <c r="AQ28" s="445"/>
      <c r="AR28" s="446"/>
      <c r="AS28" s="444" t="s">
        <v>171</v>
      </c>
      <c r="AT28" s="445"/>
      <c r="AU28" s="445"/>
      <c r="AV28" s="445"/>
      <c r="AW28" s="445"/>
      <c r="AX28" s="447"/>
      <c r="AY28" s="451" t="s">
        <v>183</v>
      </c>
      <c r="AZ28" s="452"/>
      <c r="BA28" s="452"/>
      <c r="BB28" s="453"/>
      <c r="BC28" s="460" t="s">
        <v>47</v>
      </c>
      <c r="BD28" s="461"/>
      <c r="BE28" s="461"/>
      <c r="BF28" s="461"/>
      <c r="BG28" s="461"/>
      <c r="BH28" s="461"/>
      <c r="BI28" s="461"/>
      <c r="BJ28" s="461"/>
      <c r="BK28" s="461"/>
      <c r="BL28" s="461"/>
      <c r="BM28" s="462"/>
      <c r="BN28" s="463">
        <v>1436815</v>
      </c>
      <c r="BO28" s="464"/>
      <c r="BP28" s="464"/>
      <c r="BQ28" s="464"/>
      <c r="BR28" s="464"/>
      <c r="BS28" s="464"/>
      <c r="BT28" s="464"/>
      <c r="BU28" s="465"/>
      <c r="BV28" s="463">
        <v>1265045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14</v>
      </c>
      <c r="M29" s="445"/>
      <c r="N29" s="445"/>
      <c r="O29" s="445"/>
      <c r="P29" s="446"/>
      <c r="Q29" s="444">
        <v>2250</v>
      </c>
      <c r="R29" s="445"/>
      <c r="S29" s="445"/>
      <c r="T29" s="445"/>
      <c r="U29" s="445"/>
      <c r="V29" s="446"/>
      <c r="W29" s="511"/>
      <c r="X29" s="512"/>
      <c r="Y29" s="513"/>
      <c r="Z29" s="441" t="s">
        <v>185</v>
      </c>
      <c r="AA29" s="442"/>
      <c r="AB29" s="442"/>
      <c r="AC29" s="442"/>
      <c r="AD29" s="442"/>
      <c r="AE29" s="442"/>
      <c r="AF29" s="442"/>
      <c r="AG29" s="443"/>
      <c r="AH29" s="444">
        <v>148</v>
      </c>
      <c r="AI29" s="445"/>
      <c r="AJ29" s="445"/>
      <c r="AK29" s="445"/>
      <c r="AL29" s="446"/>
      <c r="AM29" s="444">
        <v>445041</v>
      </c>
      <c r="AN29" s="445"/>
      <c r="AO29" s="445"/>
      <c r="AP29" s="445"/>
      <c r="AQ29" s="445"/>
      <c r="AR29" s="446"/>
      <c r="AS29" s="444">
        <v>3007</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207979</v>
      </c>
      <c r="BO29" s="469"/>
      <c r="BP29" s="469"/>
      <c r="BQ29" s="469"/>
      <c r="BR29" s="469"/>
      <c r="BS29" s="469"/>
      <c r="BT29" s="469"/>
      <c r="BU29" s="470"/>
      <c r="BV29" s="468">
        <v>350974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97.6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1017544</v>
      </c>
      <c r="BO30" s="472"/>
      <c r="BP30" s="472"/>
      <c r="BQ30" s="472"/>
      <c r="BR30" s="472"/>
      <c r="BS30" s="472"/>
      <c r="BT30" s="472"/>
      <c r="BU30" s="473"/>
      <c r="BV30" s="471">
        <v>1226818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196</v>
      </c>
      <c r="AN33" s="431"/>
      <c r="AO33" s="430" t="s">
        <v>195</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194</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東北町国民健康保険事業特別会計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東北町上水道事業会計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東北町公共下水道事業特別会計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中部上北広域事業組合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東北町土地開発公社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東北町介護保険特別会計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IF('各会計、関係団体の財政状況及び健全化判断比率'!B34="","",'各会計、関係団体の財政状況及び健全化判断比率'!B34)</f>
        <v>東北町農業集落排水事業特別会計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中部上北広域事業組合（病院事業会計）</v>
      </c>
      <c r="BZ35" s="426"/>
      <c r="CA35" s="426"/>
      <c r="CB35" s="426"/>
      <c r="CC35" s="426"/>
      <c r="CD35" s="426"/>
      <c r="CE35" s="426"/>
      <c r="CF35" s="426"/>
      <c r="CG35" s="426"/>
      <c r="CH35" s="426"/>
      <c r="CI35" s="426"/>
      <c r="CJ35" s="426"/>
      <c r="CK35" s="426"/>
      <c r="CL35" s="426"/>
      <c r="CM35" s="426"/>
      <c r="CN35" s="214"/>
      <c r="CO35" s="427">
        <f t="shared" ref="CO35:CO43" si="3">IF(CQ35="","",CO34+1)</f>
        <v>19</v>
      </c>
      <c r="CP35" s="427"/>
      <c r="CQ35" s="426" t="str">
        <f>IF('各会計、関係団体の財政状況及び健全化判断比率'!BS8="","",'各会計、関係団体の財政状況及び健全化判断比率'!BS8)</f>
        <v>株式会社おがわら湖</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東北町後期高齢者医療特別会計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上北地方教育・福祉事務組合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東北町介護サービス事業特別会計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十和田地区食肉処理事務組合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青森県市町村総合事務組合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青森県市町村職員退職手当組合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青森県交通災害共済組合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青森県後期高齢者医療広域連合（一般会計）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青森県後期高齢者医療広域連合（後期高齢者医療特別会計）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1vi9LWhH456GvITPcl3sZNBS/aI4gZFKjuyNLH6XDfSlISsvd2XIJCygkWoY+n/xBhBamFCowSMMJWqOcHsJmA==" saltValue="khthU8pdNgad6uekNtEkb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0" t="s">
        <v>570</v>
      </c>
      <c r="D34" s="1250"/>
      <c r="E34" s="1251"/>
      <c r="F34" s="32">
        <v>2.67</v>
      </c>
      <c r="G34" s="33">
        <v>3.38</v>
      </c>
      <c r="H34" s="33">
        <v>3.84</v>
      </c>
      <c r="I34" s="33">
        <v>4.46</v>
      </c>
      <c r="J34" s="34">
        <v>5.54</v>
      </c>
      <c r="K34" s="22"/>
      <c r="L34" s="22"/>
      <c r="M34" s="22"/>
      <c r="N34" s="22"/>
      <c r="O34" s="22"/>
      <c r="P34" s="22"/>
    </row>
    <row r="35" spans="1:16" ht="39" customHeight="1" x14ac:dyDescent="0.15">
      <c r="A35" s="22"/>
      <c r="B35" s="35"/>
      <c r="C35" s="1244" t="s">
        <v>571</v>
      </c>
      <c r="D35" s="1245"/>
      <c r="E35" s="1246"/>
      <c r="F35" s="36">
        <v>1.5</v>
      </c>
      <c r="G35" s="37">
        <v>2.72</v>
      </c>
      <c r="H35" s="37">
        <v>3.05</v>
      </c>
      <c r="I35" s="37">
        <v>3.16</v>
      </c>
      <c r="J35" s="38">
        <v>3.16</v>
      </c>
      <c r="K35" s="22"/>
      <c r="L35" s="22"/>
      <c r="M35" s="22"/>
      <c r="N35" s="22"/>
      <c r="O35" s="22"/>
      <c r="P35" s="22"/>
    </row>
    <row r="36" spans="1:16" ht="39" customHeight="1" x14ac:dyDescent="0.15">
      <c r="A36" s="22"/>
      <c r="B36" s="35"/>
      <c r="C36" s="1244" t="s">
        <v>572</v>
      </c>
      <c r="D36" s="1245"/>
      <c r="E36" s="1246"/>
      <c r="F36" s="36">
        <v>0.77</v>
      </c>
      <c r="G36" s="37">
        <v>1.18</v>
      </c>
      <c r="H36" s="37">
        <v>1.1499999999999999</v>
      </c>
      <c r="I36" s="37">
        <v>1.1599999999999999</v>
      </c>
      <c r="J36" s="38">
        <v>1.28</v>
      </c>
      <c r="K36" s="22"/>
      <c r="L36" s="22"/>
      <c r="M36" s="22"/>
      <c r="N36" s="22"/>
      <c r="O36" s="22"/>
      <c r="P36" s="22"/>
    </row>
    <row r="37" spans="1:16" ht="39" customHeight="1" x14ac:dyDescent="0.15">
      <c r="A37" s="22"/>
      <c r="B37" s="35"/>
      <c r="C37" s="1244" t="s">
        <v>573</v>
      </c>
      <c r="D37" s="1245"/>
      <c r="E37" s="1246"/>
      <c r="F37" s="36">
        <v>1.1100000000000001</v>
      </c>
      <c r="G37" s="37">
        <v>1.39</v>
      </c>
      <c r="H37" s="37">
        <v>0.63</v>
      </c>
      <c r="I37" s="37">
        <v>0.72</v>
      </c>
      <c r="J37" s="38">
        <v>0.49</v>
      </c>
      <c r="K37" s="22"/>
      <c r="L37" s="22"/>
      <c r="M37" s="22"/>
      <c r="N37" s="22"/>
      <c r="O37" s="22"/>
      <c r="P37" s="22"/>
    </row>
    <row r="38" spans="1:16" ht="39" customHeight="1" x14ac:dyDescent="0.15">
      <c r="A38" s="22"/>
      <c r="B38" s="35"/>
      <c r="C38" s="1244" t="s">
        <v>574</v>
      </c>
      <c r="D38" s="1245"/>
      <c r="E38" s="1246"/>
      <c r="F38" s="36">
        <v>0.08</v>
      </c>
      <c r="G38" s="37">
        <v>0.05</v>
      </c>
      <c r="H38" s="37">
        <v>7.0000000000000007E-2</v>
      </c>
      <c r="I38" s="37">
        <v>0.1</v>
      </c>
      <c r="J38" s="38">
        <v>0.09</v>
      </c>
      <c r="K38" s="22"/>
      <c r="L38" s="22"/>
      <c r="M38" s="22"/>
      <c r="N38" s="22"/>
      <c r="O38" s="22"/>
      <c r="P38" s="22"/>
    </row>
    <row r="39" spans="1:16" ht="39" customHeight="1" x14ac:dyDescent="0.15">
      <c r="A39" s="22"/>
      <c r="B39" s="35"/>
      <c r="C39" s="1244" t="s">
        <v>575</v>
      </c>
      <c r="D39" s="1245"/>
      <c r="E39" s="1246"/>
      <c r="F39" s="36">
        <v>0.03</v>
      </c>
      <c r="G39" s="37">
        <v>0.04</v>
      </c>
      <c r="H39" s="37">
        <v>0.04</v>
      </c>
      <c r="I39" s="37">
        <v>0.05</v>
      </c>
      <c r="J39" s="38">
        <v>0.03</v>
      </c>
      <c r="K39" s="22"/>
      <c r="L39" s="22"/>
      <c r="M39" s="22"/>
      <c r="N39" s="22"/>
      <c r="O39" s="22"/>
      <c r="P39" s="22"/>
    </row>
    <row r="40" spans="1:16" ht="39" customHeight="1" x14ac:dyDescent="0.15">
      <c r="A40" s="22"/>
      <c r="B40" s="35"/>
      <c r="C40" s="1244" t="s">
        <v>576</v>
      </c>
      <c r="D40" s="1245"/>
      <c r="E40" s="1246"/>
      <c r="F40" s="36">
        <v>0.02</v>
      </c>
      <c r="G40" s="37">
        <v>0.02</v>
      </c>
      <c r="H40" s="37">
        <v>0.03</v>
      </c>
      <c r="I40" s="37">
        <v>0.05</v>
      </c>
      <c r="J40" s="38">
        <v>0.02</v>
      </c>
      <c r="K40" s="22"/>
      <c r="L40" s="22"/>
      <c r="M40" s="22"/>
      <c r="N40" s="22"/>
      <c r="O40" s="22"/>
      <c r="P40" s="22"/>
    </row>
    <row r="41" spans="1:16" ht="39" customHeight="1" x14ac:dyDescent="0.15">
      <c r="A41" s="22"/>
      <c r="B41" s="35"/>
      <c r="C41" s="1244" t="s">
        <v>577</v>
      </c>
      <c r="D41" s="1245"/>
      <c r="E41" s="1246"/>
      <c r="F41" s="36">
        <v>0</v>
      </c>
      <c r="G41" s="37">
        <v>0</v>
      </c>
      <c r="H41" s="37">
        <v>0</v>
      </c>
      <c r="I41" s="37">
        <v>0</v>
      </c>
      <c r="J41" s="38">
        <v>0.01</v>
      </c>
      <c r="K41" s="22"/>
      <c r="L41" s="22"/>
      <c r="M41" s="22"/>
      <c r="N41" s="22"/>
      <c r="O41" s="22"/>
      <c r="P41" s="22"/>
    </row>
    <row r="42" spans="1:16" ht="39" customHeight="1" x14ac:dyDescent="0.15">
      <c r="A42" s="22"/>
      <c r="B42" s="39"/>
      <c r="C42" s="1244" t="s">
        <v>578</v>
      </c>
      <c r="D42" s="1245"/>
      <c r="E42" s="1246"/>
      <c r="F42" s="36" t="s">
        <v>520</v>
      </c>
      <c r="G42" s="37" t="s">
        <v>520</v>
      </c>
      <c r="H42" s="37" t="s">
        <v>520</v>
      </c>
      <c r="I42" s="37" t="s">
        <v>520</v>
      </c>
      <c r="J42" s="38" t="s">
        <v>520</v>
      </c>
      <c r="K42" s="22"/>
      <c r="L42" s="22"/>
      <c r="M42" s="22"/>
      <c r="N42" s="22"/>
      <c r="O42" s="22"/>
      <c r="P42" s="22"/>
    </row>
    <row r="43" spans="1:16" ht="39" customHeight="1" thickBot="1" x14ac:dyDescent="0.2">
      <c r="A43" s="22"/>
      <c r="B43" s="40"/>
      <c r="C43" s="1247" t="s">
        <v>579</v>
      </c>
      <c r="D43" s="1248"/>
      <c r="E43" s="1249"/>
      <c r="F43" s="41">
        <v>0.06</v>
      </c>
      <c r="G43" s="42" t="s">
        <v>520</v>
      </c>
      <c r="H43" s="42" t="s">
        <v>520</v>
      </c>
      <c r="I43" s="42" t="s">
        <v>520</v>
      </c>
      <c r="J43" s="43" t="s">
        <v>520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tgxdfbZxA3S0ygORbNGn6Tqlq67VjsiZlX9WCbxmmTmUY+wtkThE0O6NJV21BAhkcMczffkIR0aEfHgIPDfMA==" saltValue="hWqgboymYl9avVyvuF0/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1344</v>
      </c>
      <c r="L45" s="60">
        <v>1345</v>
      </c>
      <c r="M45" s="60">
        <v>1336</v>
      </c>
      <c r="N45" s="60">
        <v>1328</v>
      </c>
      <c r="O45" s="61">
        <v>1335</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x14ac:dyDescent="0.15">
      <c r="A48" s="48"/>
      <c r="B48" s="1272"/>
      <c r="C48" s="1273"/>
      <c r="D48" s="62"/>
      <c r="E48" s="1254" t="s">
        <v>14</v>
      </c>
      <c r="F48" s="1254"/>
      <c r="G48" s="1254"/>
      <c r="H48" s="1254"/>
      <c r="I48" s="1254"/>
      <c r="J48" s="1255"/>
      <c r="K48" s="63">
        <v>336</v>
      </c>
      <c r="L48" s="64">
        <v>397</v>
      </c>
      <c r="M48" s="64">
        <v>398</v>
      </c>
      <c r="N48" s="64">
        <v>400</v>
      </c>
      <c r="O48" s="65">
        <v>408</v>
      </c>
      <c r="P48" s="48"/>
      <c r="Q48" s="48"/>
      <c r="R48" s="48"/>
      <c r="S48" s="48"/>
      <c r="T48" s="48"/>
      <c r="U48" s="48"/>
    </row>
    <row r="49" spans="1:21" ht="30.75" customHeight="1" x14ac:dyDescent="0.15">
      <c r="A49" s="48"/>
      <c r="B49" s="1272"/>
      <c r="C49" s="1273"/>
      <c r="D49" s="62"/>
      <c r="E49" s="1254" t="s">
        <v>15</v>
      </c>
      <c r="F49" s="1254"/>
      <c r="G49" s="1254"/>
      <c r="H49" s="1254"/>
      <c r="I49" s="1254"/>
      <c r="J49" s="1255"/>
      <c r="K49" s="63">
        <v>92</v>
      </c>
      <c r="L49" s="64">
        <v>116</v>
      </c>
      <c r="M49" s="64">
        <v>108</v>
      </c>
      <c r="N49" s="64">
        <v>87</v>
      </c>
      <c r="O49" s="65">
        <v>99</v>
      </c>
      <c r="P49" s="48"/>
      <c r="Q49" s="48"/>
      <c r="R49" s="48"/>
      <c r="S49" s="48"/>
      <c r="T49" s="48"/>
      <c r="U49" s="48"/>
    </row>
    <row r="50" spans="1:21" ht="30.75" customHeight="1" x14ac:dyDescent="0.15">
      <c r="A50" s="48"/>
      <c r="B50" s="1272"/>
      <c r="C50" s="1273"/>
      <c r="D50" s="62"/>
      <c r="E50" s="1254" t="s">
        <v>16</v>
      </c>
      <c r="F50" s="1254"/>
      <c r="G50" s="1254"/>
      <c r="H50" s="1254"/>
      <c r="I50" s="1254"/>
      <c r="J50" s="1255"/>
      <c r="K50" s="63">
        <v>1</v>
      </c>
      <c r="L50" s="64">
        <v>1</v>
      </c>
      <c r="M50" s="64">
        <v>1</v>
      </c>
      <c r="N50" s="64">
        <v>1</v>
      </c>
      <c r="O50" s="65">
        <v>0</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520</v>
      </c>
      <c r="L51" s="64" t="s">
        <v>520</v>
      </c>
      <c r="M51" s="64" t="s">
        <v>520</v>
      </c>
      <c r="N51" s="64" t="s">
        <v>520</v>
      </c>
      <c r="O51" s="65" t="s">
        <v>520</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1219</v>
      </c>
      <c r="L52" s="64">
        <v>1205</v>
      </c>
      <c r="M52" s="64">
        <v>1194</v>
      </c>
      <c r="N52" s="64">
        <v>1171</v>
      </c>
      <c r="O52" s="65">
        <v>1171</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554</v>
      </c>
      <c r="L53" s="69">
        <v>654</v>
      </c>
      <c r="M53" s="69">
        <v>649</v>
      </c>
      <c r="N53" s="69">
        <v>645</v>
      </c>
      <c r="O53" s="70">
        <v>671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0" t="s">
        <v>24</v>
      </c>
      <c r="C57" s="1261"/>
      <c r="D57" s="1264" t="s">
        <v>25</v>
      </c>
      <c r="E57" s="1265"/>
      <c r="F57" s="1265"/>
      <c r="G57" s="1265"/>
      <c r="H57" s="1265"/>
      <c r="I57" s="1265"/>
      <c r="J57" s="1266"/>
      <c r="K57" s="83"/>
      <c r="L57" s="84"/>
      <c r="M57" s="84"/>
      <c r="N57" s="84"/>
      <c r="O57" s="85"/>
    </row>
    <row r="58" spans="1:21" ht="31.5" customHeight="1" thickBot="1" x14ac:dyDescent="0.2">
      <c r="B58" s="1262"/>
      <c r="C58" s="1263"/>
      <c r="D58" s="1267" t="s">
        <v>26</v>
      </c>
      <c r="E58" s="1268"/>
      <c r="F58" s="1268"/>
      <c r="G58" s="1268"/>
      <c r="H58" s="1268"/>
      <c r="I58" s="1268"/>
      <c r="J58" s="126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Mn58iMsvUvRTy3zxR8fDvNDiC8/v1fMSaSQJ8b2OfNjc6LYKqgihozXs/xBExopZ0lCA/E6nwCBS4lnk/KRTg==" saltValue="EqdHGM275YoiSanfMryt2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561</v>
      </c>
      <c r="J40" s="100" t="s">
        <v>562</v>
      </c>
      <c r="K40" s="100" t="s">
        <v>563</v>
      </c>
      <c r="L40" s="100" t="s">
        <v>564</v>
      </c>
      <c r="M40" s="101" t="s">
        <v>565</v>
      </c>
    </row>
    <row r="41" spans="2:13" ht="27.75" customHeight="1" x14ac:dyDescent="0.15">
      <c r="B41" s="1290" t="s">
        <v>29</v>
      </c>
      <c r="C41" s="1291"/>
      <c r="D41" s="102"/>
      <c r="E41" s="1292" t="s">
        <v>30</v>
      </c>
      <c r="F41" s="1292"/>
      <c r="G41" s="1292"/>
      <c r="H41" s="1293"/>
      <c r="I41" s="103">
        <v>12744</v>
      </c>
      <c r="J41" s="104">
        <v>12447</v>
      </c>
      <c r="K41" s="104">
        <v>12935</v>
      </c>
      <c r="L41" s="104">
        <v>12496</v>
      </c>
      <c r="M41" s="105">
        <v>12134</v>
      </c>
    </row>
    <row r="42" spans="2:13" ht="27.75" customHeight="1" x14ac:dyDescent="0.15">
      <c r="B42" s="1280"/>
      <c r="C42" s="1281"/>
      <c r="D42" s="106"/>
      <c r="E42" s="1284" t="s">
        <v>31</v>
      </c>
      <c r="F42" s="1284"/>
      <c r="G42" s="1284"/>
      <c r="H42" s="1285"/>
      <c r="I42" s="107" t="s">
        <v>520</v>
      </c>
      <c r="J42" s="108" t="s">
        <v>520</v>
      </c>
      <c r="K42" s="108" t="s">
        <v>520</v>
      </c>
      <c r="L42" s="108" t="s">
        <v>520</v>
      </c>
      <c r="M42" s="109" t="s">
        <v>520</v>
      </c>
    </row>
    <row r="43" spans="2:13" ht="27.75" customHeight="1" x14ac:dyDescent="0.15">
      <c r="B43" s="1280"/>
      <c r="C43" s="1281"/>
      <c r="D43" s="106"/>
      <c r="E43" s="1284" t="s">
        <v>32</v>
      </c>
      <c r="F43" s="1284"/>
      <c r="G43" s="1284"/>
      <c r="H43" s="1285"/>
      <c r="I43" s="107">
        <v>6150</v>
      </c>
      <c r="J43" s="108">
        <v>5672</v>
      </c>
      <c r="K43" s="108">
        <v>5717</v>
      </c>
      <c r="L43" s="108">
        <v>5743</v>
      </c>
      <c r="M43" s="109">
        <v>5319</v>
      </c>
    </row>
    <row r="44" spans="2:13" ht="27.75" customHeight="1" x14ac:dyDescent="0.15">
      <c r="B44" s="1280"/>
      <c r="C44" s="1281"/>
      <c r="D44" s="106"/>
      <c r="E44" s="1284" t="s">
        <v>33</v>
      </c>
      <c r="F44" s="1284"/>
      <c r="G44" s="1284"/>
      <c r="H44" s="1285"/>
      <c r="I44" s="107">
        <v>666</v>
      </c>
      <c r="J44" s="108">
        <v>941</v>
      </c>
      <c r="K44" s="108">
        <v>1093</v>
      </c>
      <c r="L44" s="108">
        <v>1127</v>
      </c>
      <c r="M44" s="109">
        <v>1409</v>
      </c>
    </row>
    <row r="45" spans="2:13" ht="27.75" customHeight="1" x14ac:dyDescent="0.15">
      <c r="B45" s="1280"/>
      <c r="C45" s="1281"/>
      <c r="D45" s="106"/>
      <c r="E45" s="1284" t="s">
        <v>34</v>
      </c>
      <c r="F45" s="1284"/>
      <c r="G45" s="1284"/>
      <c r="H45" s="1285"/>
      <c r="I45" s="107">
        <v>1530</v>
      </c>
      <c r="J45" s="108">
        <v>1386</v>
      </c>
      <c r="K45" s="108">
        <v>1296</v>
      </c>
      <c r="L45" s="108">
        <v>1246</v>
      </c>
      <c r="M45" s="109">
        <v>1120</v>
      </c>
    </row>
    <row r="46" spans="2:13" ht="27.75" customHeight="1" x14ac:dyDescent="0.15">
      <c r="B46" s="1280"/>
      <c r="C46" s="1281"/>
      <c r="D46" s="110"/>
      <c r="E46" s="1284" t="s">
        <v>35</v>
      </c>
      <c r="F46" s="1284"/>
      <c r="G46" s="1284"/>
      <c r="H46" s="1285"/>
      <c r="I46" s="107" t="s">
        <v>520</v>
      </c>
      <c r="J46" s="108" t="s">
        <v>520</v>
      </c>
      <c r="K46" s="108" t="s">
        <v>520</v>
      </c>
      <c r="L46" s="108" t="s">
        <v>520</v>
      </c>
      <c r="M46" s="109" t="s">
        <v>520</v>
      </c>
    </row>
    <row r="47" spans="2:13" ht="27.75" customHeight="1" x14ac:dyDescent="0.15">
      <c r="B47" s="1280"/>
      <c r="C47" s="1281"/>
      <c r="D47" s="111"/>
      <c r="E47" s="1294" t="s">
        <v>36</v>
      </c>
      <c r="F47" s="1295"/>
      <c r="G47" s="1295"/>
      <c r="H47" s="1296"/>
      <c r="I47" s="107" t="s">
        <v>520</v>
      </c>
      <c r="J47" s="108" t="s">
        <v>520</v>
      </c>
      <c r="K47" s="108" t="s">
        <v>520</v>
      </c>
      <c r="L47" s="108" t="s">
        <v>520</v>
      </c>
      <c r="M47" s="109" t="s">
        <v>520</v>
      </c>
    </row>
    <row r="48" spans="2:13" ht="27.75" customHeight="1" x14ac:dyDescent="0.15">
      <c r="B48" s="1280"/>
      <c r="C48" s="1281"/>
      <c r="D48" s="106"/>
      <c r="E48" s="1284" t="s">
        <v>37</v>
      </c>
      <c r="F48" s="1284"/>
      <c r="G48" s="1284"/>
      <c r="H48" s="1285"/>
      <c r="I48" s="107" t="s">
        <v>520</v>
      </c>
      <c r="J48" s="108" t="s">
        <v>520</v>
      </c>
      <c r="K48" s="108" t="s">
        <v>520</v>
      </c>
      <c r="L48" s="108" t="s">
        <v>520</v>
      </c>
      <c r="M48" s="109" t="s">
        <v>520</v>
      </c>
    </row>
    <row r="49" spans="2:13" ht="27.75" customHeight="1" x14ac:dyDescent="0.15">
      <c r="B49" s="1282"/>
      <c r="C49" s="1283"/>
      <c r="D49" s="106"/>
      <c r="E49" s="1284" t="s">
        <v>38</v>
      </c>
      <c r="F49" s="1284"/>
      <c r="G49" s="1284"/>
      <c r="H49" s="1285"/>
      <c r="I49" s="107">
        <v>4</v>
      </c>
      <c r="J49" s="108">
        <v>20</v>
      </c>
      <c r="K49" s="108">
        <v>7</v>
      </c>
      <c r="L49" s="108">
        <v>6</v>
      </c>
      <c r="M49" s="109">
        <v>0</v>
      </c>
    </row>
    <row r="50" spans="2:13" ht="27.75" customHeight="1" x14ac:dyDescent="0.15">
      <c r="B50" s="1278" t="s">
        <v>39</v>
      </c>
      <c r="C50" s="1279"/>
      <c r="D50" s="112"/>
      <c r="E50" s="1284" t="s">
        <v>40</v>
      </c>
      <c r="F50" s="1284"/>
      <c r="G50" s="1284"/>
      <c r="H50" s="1285"/>
      <c r="I50" s="107">
        <v>2352</v>
      </c>
      <c r="J50" s="108">
        <v>2223</v>
      </c>
      <c r="K50" s="108">
        <v>2242</v>
      </c>
      <c r="L50" s="108">
        <v>2126</v>
      </c>
      <c r="M50" s="109">
        <v>2089</v>
      </c>
    </row>
    <row r="51" spans="2:13" ht="27.75" customHeight="1" x14ac:dyDescent="0.15">
      <c r="B51" s="1280"/>
      <c r="C51" s="1281"/>
      <c r="D51" s="106"/>
      <c r="E51" s="1284" t="s">
        <v>41</v>
      </c>
      <c r="F51" s="1284"/>
      <c r="G51" s="1284"/>
      <c r="H51" s="1285"/>
      <c r="I51" s="107">
        <v>133</v>
      </c>
      <c r="J51" s="108">
        <v>75</v>
      </c>
      <c r="K51" s="108">
        <v>30</v>
      </c>
      <c r="L51" s="108">
        <v>7</v>
      </c>
      <c r="M51" s="109">
        <v>5</v>
      </c>
    </row>
    <row r="52" spans="2:13" ht="27.75" customHeight="1" x14ac:dyDescent="0.15">
      <c r="B52" s="1282"/>
      <c r="C52" s="1283"/>
      <c r="D52" s="106"/>
      <c r="E52" s="1284" t="s">
        <v>42</v>
      </c>
      <c r="F52" s="1284"/>
      <c r="G52" s="1284"/>
      <c r="H52" s="1285"/>
      <c r="I52" s="107">
        <v>13289</v>
      </c>
      <c r="J52" s="108">
        <v>13077</v>
      </c>
      <c r="K52" s="108">
        <v>13039</v>
      </c>
      <c r="L52" s="108">
        <v>12007</v>
      </c>
      <c r="M52" s="109">
        <v>11625</v>
      </c>
    </row>
    <row r="53" spans="2:13" ht="27.75" customHeight="1" thickBot="1" x14ac:dyDescent="0.2">
      <c r="B53" s="1286" t="s">
        <v>43</v>
      </c>
      <c r="C53" s="1287"/>
      <c r="D53" s="113"/>
      <c r="E53" s="1288" t="s">
        <v>44</v>
      </c>
      <c r="F53" s="1288"/>
      <c r="G53" s="1288"/>
      <c r="H53" s="1289"/>
      <c r="I53" s="114">
        <v>5321</v>
      </c>
      <c r="J53" s="115">
        <v>5090</v>
      </c>
      <c r="K53" s="115">
        <v>5737</v>
      </c>
      <c r="L53" s="115">
        <v>6478</v>
      </c>
      <c r="M53" s="116">
        <v>6264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wxncO4tuMer0fQRe3je3ELqoaP5WHbt0AxXIyzMq9hsCr0aHrvVAJ9OEBqDcqr7Nhi8iYnLRn+hgraGtUkSKA==" saltValue="fA9F7SVDtaDRZY/rcSd22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37"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5" t="s">
        <v>47</v>
      </c>
      <c r="D55" s="1305"/>
      <c r="E55" s="1306"/>
      <c r="F55" s="128">
        <v>1393</v>
      </c>
      <c r="G55" s="128">
        <v>1265</v>
      </c>
      <c r="H55" s="129">
        <v>1437</v>
      </c>
    </row>
    <row r="56" spans="2:8" ht="52.5" customHeight="1" x14ac:dyDescent="0.15">
      <c r="B56" s="130"/>
      <c r="C56" s="1307" t="s">
        <v>48</v>
      </c>
      <c r="D56" s="1307"/>
      <c r="E56" s="1308"/>
      <c r="F56" s="131">
        <v>376</v>
      </c>
      <c r="G56" s="131">
        <v>351</v>
      </c>
      <c r="H56" s="132">
        <v>208</v>
      </c>
    </row>
    <row r="57" spans="2:8" ht="53.25" customHeight="1" x14ac:dyDescent="0.15">
      <c r="B57" s="130"/>
      <c r="C57" s="1309" t="s">
        <v>49</v>
      </c>
      <c r="D57" s="1309"/>
      <c r="E57" s="1310"/>
      <c r="F57" s="133">
        <v>1510</v>
      </c>
      <c r="G57" s="133">
        <v>1227</v>
      </c>
      <c r="H57" s="134">
        <v>1018</v>
      </c>
    </row>
    <row r="58" spans="2:8" ht="45.75" customHeight="1" x14ac:dyDescent="0.15">
      <c r="B58" s="135"/>
      <c r="C58" s="1297" t="s">
        <v>599</v>
      </c>
      <c r="D58" s="1298"/>
      <c r="E58" s="1299"/>
      <c r="F58" s="136">
        <v>965</v>
      </c>
      <c r="G58" s="136">
        <v>680</v>
      </c>
      <c r="H58" s="137">
        <v>468</v>
      </c>
    </row>
    <row r="59" spans="2:8" ht="45.75" customHeight="1" x14ac:dyDescent="0.15">
      <c r="B59" s="135"/>
      <c r="C59" s="1297" t="s">
        <v>600</v>
      </c>
      <c r="D59" s="1298"/>
      <c r="E59" s="1299"/>
      <c r="F59" s="136">
        <v>154</v>
      </c>
      <c r="G59" s="136">
        <v>154</v>
      </c>
      <c r="H59" s="137">
        <v>164</v>
      </c>
    </row>
    <row r="60" spans="2:8" ht="45.75" customHeight="1" x14ac:dyDescent="0.15">
      <c r="B60" s="135"/>
      <c r="C60" s="1297" t="s">
        <v>601</v>
      </c>
      <c r="D60" s="1298"/>
      <c r="E60" s="1299"/>
      <c r="F60" s="136">
        <v>91</v>
      </c>
      <c r="G60" s="136">
        <v>107</v>
      </c>
      <c r="H60" s="137">
        <v>87</v>
      </c>
    </row>
    <row r="61" spans="2:8" ht="45.75" customHeight="1" x14ac:dyDescent="0.15">
      <c r="B61" s="135"/>
      <c r="C61" s="1297" t="s">
        <v>602</v>
      </c>
      <c r="D61" s="1298"/>
      <c r="E61" s="1299"/>
      <c r="F61" s="136">
        <v>84</v>
      </c>
      <c r="G61" s="136">
        <v>82</v>
      </c>
      <c r="H61" s="137">
        <v>83</v>
      </c>
    </row>
    <row r="62" spans="2:8" ht="45.75" customHeight="1" thickBot="1" x14ac:dyDescent="0.2">
      <c r="B62" s="138"/>
      <c r="C62" s="1300" t="s">
        <v>603</v>
      </c>
      <c r="D62" s="1301"/>
      <c r="E62" s="1302"/>
      <c r="F62" s="139">
        <v>21</v>
      </c>
      <c r="G62" s="139">
        <v>33</v>
      </c>
      <c r="H62" s="140">
        <v>52</v>
      </c>
    </row>
    <row r="63" spans="2:8" ht="52.5" customHeight="1" thickBot="1" x14ac:dyDescent="0.2">
      <c r="B63" s="141"/>
      <c r="C63" s="1303" t="s">
        <v>50</v>
      </c>
      <c r="D63" s="1303"/>
      <c r="E63" s="1304"/>
      <c r="F63" s="142">
        <v>3279</v>
      </c>
      <c r="G63" s="142">
        <v>2843</v>
      </c>
      <c r="H63" s="143">
        <v>2662</v>
      </c>
    </row>
    <row r="64" spans="2:8" ht="15" customHeight="1" x14ac:dyDescent="0.15"/>
  </sheetData>
  <sheetProtection algorithmName="SHA-512" hashValue="dV7vaoeBggn/dBjKTy/38JDLRJe8YY88qFyDJFmBypdZ+DPNMhhNThkpyhHHyUTw+0bj2/9VvFqaVuxArRWrkw==" saltValue="kTqNgMKNgHnARtO3Tnxp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37" zoomScale="70" zoomScaleNormal="70" zoomScaleSheetLayoutView="55" workbookViewId="0">
      <selection activeCell="AN70" sqref="AN70"/>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607</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608</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561</v>
      </c>
      <c r="BQ50" s="1316"/>
      <c r="BR50" s="1316"/>
      <c r="BS50" s="1316"/>
      <c r="BT50" s="1316"/>
      <c r="BU50" s="1316"/>
      <c r="BV50" s="1316"/>
      <c r="BW50" s="1316"/>
      <c r="BX50" s="1316" t="s">
        <v>562</v>
      </c>
      <c r="BY50" s="1316"/>
      <c r="BZ50" s="1316"/>
      <c r="CA50" s="1316"/>
      <c r="CB50" s="1316"/>
      <c r="CC50" s="1316"/>
      <c r="CD50" s="1316"/>
      <c r="CE50" s="1316"/>
      <c r="CF50" s="1316" t="s">
        <v>563</v>
      </c>
      <c r="CG50" s="1316"/>
      <c r="CH50" s="1316"/>
      <c r="CI50" s="1316"/>
      <c r="CJ50" s="1316"/>
      <c r="CK50" s="1316"/>
      <c r="CL50" s="1316"/>
      <c r="CM50" s="1316"/>
      <c r="CN50" s="1316" t="s">
        <v>564</v>
      </c>
      <c r="CO50" s="1316"/>
      <c r="CP50" s="1316"/>
      <c r="CQ50" s="1316"/>
      <c r="CR50" s="1316"/>
      <c r="CS50" s="1316"/>
      <c r="CT50" s="1316"/>
      <c r="CU50" s="1316"/>
      <c r="CV50" s="1316" t="s">
        <v>565</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609</v>
      </c>
      <c r="AO51" s="1314"/>
      <c r="AP51" s="1314"/>
      <c r="AQ51" s="1314"/>
      <c r="AR51" s="1314"/>
      <c r="AS51" s="1314"/>
      <c r="AT51" s="1314"/>
      <c r="AU51" s="1314"/>
      <c r="AV51" s="1314"/>
      <c r="AW51" s="1314"/>
      <c r="AX51" s="1314"/>
      <c r="AY51" s="1314"/>
      <c r="AZ51" s="1314"/>
      <c r="BA51" s="1314"/>
      <c r="BB51" s="1314" t="s">
        <v>610</v>
      </c>
      <c r="BC51" s="1314"/>
      <c r="BD51" s="1314"/>
      <c r="BE51" s="1314"/>
      <c r="BF51" s="1314"/>
      <c r="BG51" s="1314"/>
      <c r="BH51" s="1314"/>
      <c r="BI51" s="1314"/>
      <c r="BJ51" s="1314"/>
      <c r="BK51" s="1314"/>
      <c r="BL51" s="1314"/>
      <c r="BM51" s="1314"/>
      <c r="BN51" s="1314"/>
      <c r="BO51" s="1314"/>
      <c r="BP51" s="1311">
        <v>92.4</v>
      </c>
      <c r="BQ51" s="1311"/>
      <c r="BR51" s="1311"/>
      <c r="BS51" s="1311"/>
      <c r="BT51" s="1311"/>
      <c r="BU51" s="1311"/>
      <c r="BV51" s="1311"/>
      <c r="BW51" s="1311"/>
      <c r="BX51" s="1311">
        <v>90.8</v>
      </c>
      <c r="BY51" s="1311"/>
      <c r="BZ51" s="1311"/>
      <c r="CA51" s="1311"/>
      <c r="CB51" s="1311"/>
      <c r="CC51" s="1311"/>
      <c r="CD51" s="1311"/>
      <c r="CE51" s="1311"/>
      <c r="CF51" s="1311">
        <v>103.2</v>
      </c>
      <c r="CG51" s="1311"/>
      <c r="CH51" s="1311"/>
      <c r="CI51" s="1311"/>
      <c r="CJ51" s="1311"/>
      <c r="CK51" s="1311"/>
      <c r="CL51" s="1311"/>
      <c r="CM51" s="1311"/>
      <c r="CN51" s="1311">
        <v>118.2</v>
      </c>
      <c r="CO51" s="1311"/>
      <c r="CP51" s="1311"/>
      <c r="CQ51" s="1311"/>
      <c r="CR51" s="1311"/>
      <c r="CS51" s="1311"/>
      <c r="CT51" s="1311"/>
      <c r="CU51" s="1311"/>
      <c r="CV51" s="1311">
        <v>110.9</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611</v>
      </c>
      <c r="BC53" s="1314"/>
      <c r="BD53" s="1314"/>
      <c r="BE53" s="1314"/>
      <c r="BF53" s="1314"/>
      <c r="BG53" s="1314"/>
      <c r="BH53" s="1314"/>
      <c r="BI53" s="1314"/>
      <c r="BJ53" s="1314"/>
      <c r="BK53" s="1314"/>
      <c r="BL53" s="1314"/>
      <c r="BM53" s="1314"/>
      <c r="BN53" s="1314"/>
      <c r="BO53" s="1314"/>
      <c r="BP53" s="1311">
        <v>64.900000000000006</v>
      </c>
      <c r="BQ53" s="1311"/>
      <c r="BR53" s="1311"/>
      <c r="BS53" s="1311"/>
      <c r="BT53" s="1311"/>
      <c r="BU53" s="1311"/>
      <c r="BV53" s="1311"/>
      <c r="BW53" s="1311"/>
      <c r="BX53" s="1311">
        <v>70.2</v>
      </c>
      <c r="BY53" s="1311"/>
      <c r="BZ53" s="1311"/>
      <c r="CA53" s="1311"/>
      <c r="CB53" s="1311"/>
      <c r="CC53" s="1311"/>
      <c r="CD53" s="1311"/>
      <c r="CE53" s="1311"/>
      <c r="CF53" s="1311">
        <v>68.599999999999994</v>
      </c>
      <c r="CG53" s="1311"/>
      <c r="CH53" s="1311"/>
      <c r="CI53" s="1311"/>
      <c r="CJ53" s="1311"/>
      <c r="CK53" s="1311"/>
      <c r="CL53" s="1311"/>
      <c r="CM53" s="1311"/>
      <c r="CN53" s="1311">
        <v>66</v>
      </c>
      <c r="CO53" s="1311"/>
      <c r="CP53" s="1311"/>
      <c r="CQ53" s="1311"/>
      <c r="CR53" s="1311"/>
      <c r="CS53" s="1311"/>
      <c r="CT53" s="1311"/>
      <c r="CU53" s="1311"/>
      <c r="CV53" s="1311">
        <v>69.400000000000006</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612</v>
      </c>
      <c r="AO55" s="1316"/>
      <c r="AP55" s="1316"/>
      <c r="AQ55" s="1316"/>
      <c r="AR55" s="1316"/>
      <c r="AS55" s="1316"/>
      <c r="AT55" s="1316"/>
      <c r="AU55" s="1316"/>
      <c r="AV55" s="1316"/>
      <c r="AW55" s="1316"/>
      <c r="AX55" s="1316"/>
      <c r="AY55" s="1316"/>
      <c r="AZ55" s="1316"/>
      <c r="BA55" s="1316"/>
      <c r="BB55" s="1314" t="s">
        <v>613</v>
      </c>
      <c r="BC55" s="1314"/>
      <c r="BD55" s="1314"/>
      <c r="BE55" s="1314"/>
      <c r="BF55" s="1314"/>
      <c r="BG55" s="1314"/>
      <c r="BH55" s="1314"/>
      <c r="BI55" s="1314"/>
      <c r="BJ55" s="1314"/>
      <c r="BK55" s="1314"/>
      <c r="BL55" s="1314"/>
      <c r="BM55" s="1314"/>
      <c r="BN55" s="1314"/>
      <c r="BO55" s="1314"/>
      <c r="BP55" s="1311">
        <v>24</v>
      </c>
      <c r="BQ55" s="1311"/>
      <c r="BR55" s="1311"/>
      <c r="BS55" s="1311"/>
      <c r="BT55" s="1311"/>
      <c r="BU55" s="1311"/>
      <c r="BV55" s="1311"/>
      <c r="BW55" s="1311"/>
      <c r="BX55" s="1311">
        <v>19.8</v>
      </c>
      <c r="BY55" s="1311"/>
      <c r="BZ55" s="1311"/>
      <c r="CA55" s="1311"/>
      <c r="CB55" s="1311"/>
      <c r="CC55" s="1311"/>
      <c r="CD55" s="1311"/>
      <c r="CE55" s="1311"/>
      <c r="CF55" s="1311">
        <v>19.8</v>
      </c>
      <c r="CG55" s="1311"/>
      <c r="CH55" s="1311"/>
      <c r="CI55" s="1311"/>
      <c r="CJ55" s="1311"/>
      <c r="CK55" s="1311"/>
      <c r="CL55" s="1311"/>
      <c r="CM55" s="1311"/>
      <c r="CN55" s="1311">
        <v>20</v>
      </c>
      <c r="CO55" s="1311"/>
      <c r="CP55" s="1311"/>
      <c r="CQ55" s="1311"/>
      <c r="CR55" s="1311"/>
      <c r="CS55" s="1311"/>
      <c r="CT55" s="1311"/>
      <c r="CU55" s="1311"/>
      <c r="CV55" s="1311">
        <v>10.199999999999999</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614</v>
      </c>
      <c r="BC57" s="1314"/>
      <c r="BD57" s="1314"/>
      <c r="BE57" s="1314"/>
      <c r="BF57" s="1314"/>
      <c r="BG57" s="1314"/>
      <c r="BH57" s="1314"/>
      <c r="BI57" s="1314"/>
      <c r="BJ57" s="1314"/>
      <c r="BK57" s="1314"/>
      <c r="BL57" s="1314"/>
      <c r="BM57" s="1314"/>
      <c r="BN57" s="1314"/>
      <c r="BO57" s="1314"/>
      <c r="BP57" s="1311">
        <v>56.1</v>
      </c>
      <c r="BQ57" s="1311"/>
      <c r="BR57" s="1311"/>
      <c r="BS57" s="1311"/>
      <c r="BT57" s="1311"/>
      <c r="BU57" s="1311"/>
      <c r="BV57" s="1311"/>
      <c r="BW57" s="1311"/>
      <c r="BX57" s="1311">
        <v>58.6</v>
      </c>
      <c r="BY57" s="1311"/>
      <c r="BZ57" s="1311"/>
      <c r="CA57" s="1311"/>
      <c r="CB57" s="1311"/>
      <c r="CC57" s="1311"/>
      <c r="CD57" s="1311"/>
      <c r="CE57" s="1311"/>
      <c r="CF57" s="1311">
        <v>59.7</v>
      </c>
      <c r="CG57" s="1311"/>
      <c r="CH57" s="1311"/>
      <c r="CI57" s="1311"/>
      <c r="CJ57" s="1311"/>
      <c r="CK57" s="1311"/>
      <c r="CL57" s="1311"/>
      <c r="CM57" s="1311"/>
      <c r="CN57" s="1311">
        <v>60.7</v>
      </c>
      <c r="CO57" s="1311"/>
      <c r="CP57" s="1311"/>
      <c r="CQ57" s="1311"/>
      <c r="CR57" s="1311"/>
      <c r="CS57" s="1311"/>
      <c r="CT57" s="1311"/>
      <c r="CU57" s="1311"/>
      <c r="CV57" s="1311">
        <v>61.1</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615</v>
      </c>
    </row>
    <row r="64" spans="1:109" x14ac:dyDescent="0.15">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616</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608</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561</v>
      </c>
      <c r="BQ72" s="1316"/>
      <c r="BR72" s="1316"/>
      <c r="BS72" s="1316"/>
      <c r="BT72" s="1316"/>
      <c r="BU72" s="1316"/>
      <c r="BV72" s="1316"/>
      <c r="BW72" s="1316"/>
      <c r="BX72" s="1316" t="s">
        <v>562</v>
      </c>
      <c r="BY72" s="1316"/>
      <c r="BZ72" s="1316"/>
      <c r="CA72" s="1316"/>
      <c r="CB72" s="1316"/>
      <c r="CC72" s="1316"/>
      <c r="CD72" s="1316"/>
      <c r="CE72" s="1316"/>
      <c r="CF72" s="1316" t="s">
        <v>563</v>
      </c>
      <c r="CG72" s="1316"/>
      <c r="CH72" s="1316"/>
      <c r="CI72" s="1316"/>
      <c r="CJ72" s="1316"/>
      <c r="CK72" s="1316"/>
      <c r="CL72" s="1316"/>
      <c r="CM72" s="1316"/>
      <c r="CN72" s="1316" t="s">
        <v>564</v>
      </c>
      <c r="CO72" s="1316"/>
      <c r="CP72" s="1316"/>
      <c r="CQ72" s="1316"/>
      <c r="CR72" s="1316"/>
      <c r="CS72" s="1316"/>
      <c r="CT72" s="1316"/>
      <c r="CU72" s="1316"/>
      <c r="CV72" s="1316" t="s">
        <v>565</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609</v>
      </c>
      <c r="AO73" s="1314"/>
      <c r="AP73" s="1314"/>
      <c r="AQ73" s="1314"/>
      <c r="AR73" s="1314"/>
      <c r="AS73" s="1314"/>
      <c r="AT73" s="1314"/>
      <c r="AU73" s="1314"/>
      <c r="AV73" s="1314"/>
      <c r="AW73" s="1314"/>
      <c r="AX73" s="1314"/>
      <c r="AY73" s="1314"/>
      <c r="AZ73" s="1314"/>
      <c r="BA73" s="1314"/>
      <c r="BB73" s="1314" t="s">
        <v>610</v>
      </c>
      <c r="BC73" s="1314"/>
      <c r="BD73" s="1314"/>
      <c r="BE73" s="1314"/>
      <c r="BF73" s="1314"/>
      <c r="BG73" s="1314"/>
      <c r="BH73" s="1314"/>
      <c r="BI73" s="1314"/>
      <c r="BJ73" s="1314"/>
      <c r="BK73" s="1314"/>
      <c r="BL73" s="1314"/>
      <c r="BM73" s="1314"/>
      <c r="BN73" s="1314"/>
      <c r="BO73" s="1314"/>
      <c r="BP73" s="1311">
        <v>92.4</v>
      </c>
      <c r="BQ73" s="1311"/>
      <c r="BR73" s="1311"/>
      <c r="BS73" s="1311"/>
      <c r="BT73" s="1311"/>
      <c r="BU73" s="1311"/>
      <c r="BV73" s="1311"/>
      <c r="BW73" s="1311"/>
      <c r="BX73" s="1311">
        <v>90.8</v>
      </c>
      <c r="BY73" s="1311"/>
      <c r="BZ73" s="1311"/>
      <c r="CA73" s="1311"/>
      <c r="CB73" s="1311"/>
      <c r="CC73" s="1311"/>
      <c r="CD73" s="1311"/>
      <c r="CE73" s="1311"/>
      <c r="CF73" s="1311">
        <v>103.2</v>
      </c>
      <c r="CG73" s="1311"/>
      <c r="CH73" s="1311"/>
      <c r="CI73" s="1311"/>
      <c r="CJ73" s="1311"/>
      <c r="CK73" s="1311"/>
      <c r="CL73" s="1311"/>
      <c r="CM73" s="1311"/>
      <c r="CN73" s="1311">
        <v>118.2</v>
      </c>
      <c r="CO73" s="1311"/>
      <c r="CP73" s="1311"/>
      <c r="CQ73" s="1311"/>
      <c r="CR73" s="1311"/>
      <c r="CS73" s="1311"/>
      <c r="CT73" s="1311"/>
      <c r="CU73" s="1311"/>
      <c r="CV73" s="1311">
        <v>110.9</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617</v>
      </c>
      <c r="BC75" s="1314"/>
      <c r="BD75" s="1314"/>
      <c r="BE75" s="1314"/>
      <c r="BF75" s="1314"/>
      <c r="BG75" s="1314"/>
      <c r="BH75" s="1314"/>
      <c r="BI75" s="1314"/>
      <c r="BJ75" s="1314"/>
      <c r="BK75" s="1314"/>
      <c r="BL75" s="1314"/>
      <c r="BM75" s="1314"/>
      <c r="BN75" s="1314"/>
      <c r="BO75" s="1314"/>
      <c r="BP75" s="1311">
        <v>9.8000000000000007</v>
      </c>
      <c r="BQ75" s="1311"/>
      <c r="BR75" s="1311"/>
      <c r="BS75" s="1311"/>
      <c r="BT75" s="1311"/>
      <c r="BU75" s="1311"/>
      <c r="BV75" s="1311"/>
      <c r="BW75" s="1311"/>
      <c r="BX75" s="1311">
        <v>10.3</v>
      </c>
      <c r="BY75" s="1311"/>
      <c r="BZ75" s="1311"/>
      <c r="CA75" s="1311"/>
      <c r="CB75" s="1311"/>
      <c r="CC75" s="1311"/>
      <c r="CD75" s="1311"/>
      <c r="CE75" s="1311"/>
      <c r="CF75" s="1311">
        <v>10.9</v>
      </c>
      <c r="CG75" s="1311"/>
      <c r="CH75" s="1311"/>
      <c r="CI75" s="1311"/>
      <c r="CJ75" s="1311"/>
      <c r="CK75" s="1311"/>
      <c r="CL75" s="1311"/>
      <c r="CM75" s="1311"/>
      <c r="CN75" s="1311">
        <v>11.7</v>
      </c>
      <c r="CO75" s="1311"/>
      <c r="CP75" s="1311"/>
      <c r="CQ75" s="1311"/>
      <c r="CR75" s="1311"/>
      <c r="CS75" s="1311"/>
      <c r="CT75" s="1311"/>
      <c r="CU75" s="1311"/>
      <c r="CV75" s="1311">
        <v>11.7</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618</v>
      </c>
      <c r="AO77" s="1316"/>
      <c r="AP77" s="1316"/>
      <c r="AQ77" s="1316"/>
      <c r="AR77" s="1316"/>
      <c r="AS77" s="1316"/>
      <c r="AT77" s="1316"/>
      <c r="AU77" s="1316"/>
      <c r="AV77" s="1316"/>
      <c r="AW77" s="1316"/>
      <c r="AX77" s="1316"/>
      <c r="AY77" s="1316"/>
      <c r="AZ77" s="1316"/>
      <c r="BA77" s="1316"/>
      <c r="BB77" s="1314" t="s">
        <v>610</v>
      </c>
      <c r="BC77" s="1314"/>
      <c r="BD77" s="1314"/>
      <c r="BE77" s="1314"/>
      <c r="BF77" s="1314"/>
      <c r="BG77" s="1314"/>
      <c r="BH77" s="1314"/>
      <c r="BI77" s="1314"/>
      <c r="BJ77" s="1314"/>
      <c r="BK77" s="1314"/>
      <c r="BL77" s="1314"/>
      <c r="BM77" s="1314"/>
      <c r="BN77" s="1314"/>
      <c r="BO77" s="1314"/>
      <c r="BP77" s="1311">
        <v>24</v>
      </c>
      <c r="BQ77" s="1311"/>
      <c r="BR77" s="1311"/>
      <c r="BS77" s="1311"/>
      <c r="BT77" s="1311"/>
      <c r="BU77" s="1311"/>
      <c r="BV77" s="1311"/>
      <c r="BW77" s="1311"/>
      <c r="BX77" s="1311">
        <v>19.8</v>
      </c>
      <c r="BY77" s="1311"/>
      <c r="BZ77" s="1311"/>
      <c r="CA77" s="1311"/>
      <c r="CB77" s="1311"/>
      <c r="CC77" s="1311"/>
      <c r="CD77" s="1311"/>
      <c r="CE77" s="1311"/>
      <c r="CF77" s="1311">
        <v>19.8</v>
      </c>
      <c r="CG77" s="1311"/>
      <c r="CH77" s="1311"/>
      <c r="CI77" s="1311"/>
      <c r="CJ77" s="1311"/>
      <c r="CK77" s="1311"/>
      <c r="CL77" s="1311"/>
      <c r="CM77" s="1311"/>
      <c r="CN77" s="1311">
        <v>20</v>
      </c>
      <c r="CO77" s="1311"/>
      <c r="CP77" s="1311"/>
      <c r="CQ77" s="1311"/>
      <c r="CR77" s="1311"/>
      <c r="CS77" s="1311"/>
      <c r="CT77" s="1311"/>
      <c r="CU77" s="1311"/>
      <c r="CV77" s="1311">
        <v>10.199999999999999</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617</v>
      </c>
      <c r="BC79" s="1314"/>
      <c r="BD79" s="1314"/>
      <c r="BE79" s="1314"/>
      <c r="BF79" s="1314"/>
      <c r="BG79" s="1314"/>
      <c r="BH79" s="1314"/>
      <c r="BI79" s="1314"/>
      <c r="BJ79" s="1314"/>
      <c r="BK79" s="1314"/>
      <c r="BL79" s="1314"/>
      <c r="BM79" s="1314"/>
      <c r="BN79" s="1314"/>
      <c r="BO79" s="1314"/>
      <c r="BP79" s="1311">
        <v>9.1</v>
      </c>
      <c r="BQ79" s="1311"/>
      <c r="BR79" s="1311"/>
      <c r="BS79" s="1311"/>
      <c r="BT79" s="1311"/>
      <c r="BU79" s="1311"/>
      <c r="BV79" s="1311"/>
      <c r="BW79" s="1311"/>
      <c r="BX79" s="1311">
        <v>8.9</v>
      </c>
      <c r="BY79" s="1311"/>
      <c r="BZ79" s="1311"/>
      <c r="CA79" s="1311"/>
      <c r="CB79" s="1311"/>
      <c r="CC79" s="1311"/>
      <c r="CD79" s="1311"/>
      <c r="CE79" s="1311"/>
      <c r="CF79" s="1311">
        <v>8.8000000000000007</v>
      </c>
      <c r="CG79" s="1311"/>
      <c r="CH79" s="1311"/>
      <c r="CI79" s="1311"/>
      <c r="CJ79" s="1311"/>
      <c r="CK79" s="1311"/>
      <c r="CL79" s="1311"/>
      <c r="CM79" s="1311"/>
      <c r="CN79" s="1311">
        <v>8.9</v>
      </c>
      <c r="CO79" s="1311"/>
      <c r="CP79" s="1311"/>
      <c r="CQ79" s="1311"/>
      <c r="CR79" s="1311"/>
      <c r="CS79" s="1311"/>
      <c r="CT79" s="1311"/>
      <c r="CU79" s="1311"/>
      <c r="CV79" s="1311">
        <v>8.6999999999999993</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qePF/14OzZjWrj86GW99d2k9U8dMZLFROiQfM9CH+SNec91dLW3nSysSG4RsXBHDK/aRQATfK37pA8DCm6Trcw==" saltValue="CXGnsl+rEXIF0crfU2SSN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70" zoomScaleNormal="70" zoomScaleSheetLayoutView="70"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619</v>
      </c>
    </row>
  </sheetData>
  <sheetProtection algorithmName="SHA-512" hashValue="GljWKNqknagoCYWBMC61rRYlJuDBBm04jId6AsZLpA91svpkZs4oHNTJQbTZRLk6UYWNBKKywzmXozyII6PDWA==" saltValue="z7WycTHR1pKl0CzhP4PNn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2" zoomScale="70" zoomScaleNormal="70" zoomScaleSheetLayoutView="55"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Md5W3xFZEUMpjewBmLka8qpwf7YM5TWCLz2MpsqrnrDH0xRq24b8hzoJpAmuUYVIyXQC/cebGk4KaI7vmJsLhw==" saltValue="g2U0kkJ1Ows7h4DvuylT9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558</v>
      </c>
      <c r="G2" s="157"/>
      <c r="H2" s="158"/>
    </row>
    <row r="3" spans="1:8" x14ac:dyDescent="0.15">
      <c r="A3" s="154" t="s">
        <v>551</v>
      </c>
      <c r="B3" s="159"/>
      <c r="C3" s="160"/>
      <c r="D3" s="161">
        <v>148389</v>
      </c>
      <c r="E3" s="162"/>
      <c r="F3" s="163">
        <v>97062</v>
      </c>
      <c r="G3" s="164"/>
      <c r="H3" s="165"/>
    </row>
    <row r="4" spans="1:8" x14ac:dyDescent="0.15">
      <c r="A4" s="166"/>
      <c r="B4" s="167"/>
      <c r="C4" s="168"/>
      <c r="D4" s="169">
        <v>52847</v>
      </c>
      <c r="E4" s="170"/>
      <c r="F4" s="171">
        <v>50112</v>
      </c>
      <c r="G4" s="172"/>
      <c r="H4" s="173"/>
    </row>
    <row r="5" spans="1:8" x14ac:dyDescent="0.15">
      <c r="A5" s="154" t="s">
        <v>553</v>
      </c>
      <c r="B5" s="159"/>
      <c r="C5" s="160"/>
      <c r="D5" s="161">
        <v>126961</v>
      </c>
      <c r="E5" s="162"/>
      <c r="F5" s="163">
        <v>106005</v>
      </c>
      <c r="G5" s="164"/>
      <c r="H5" s="165"/>
    </row>
    <row r="6" spans="1:8" x14ac:dyDescent="0.15">
      <c r="A6" s="166"/>
      <c r="B6" s="167"/>
      <c r="C6" s="168"/>
      <c r="D6" s="169">
        <v>49949</v>
      </c>
      <c r="E6" s="170"/>
      <c r="F6" s="171">
        <v>58359</v>
      </c>
      <c r="G6" s="172"/>
      <c r="H6" s="173"/>
    </row>
    <row r="7" spans="1:8" x14ac:dyDescent="0.15">
      <c r="A7" s="154" t="s">
        <v>554</v>
      </c>
      <c r="B7" s="159"/>
      <c r="C7" s="160"/>
      <c r="D7" s="161">
        <v>193902</v>
      </c>
      <c r="E7" s="162"/>
      <c r="F7" s="163">
        <v>98507</v>
      </c>
      <c r="G7" s="164"/>
      <c r="H7" s="165"/>
    </row>
    <row r="8" spans="1:8" x14ac:dyDescent="0.15">
      <c r="A8" s="166"/>
      <c r="B8" s="167"/>
      <c r="C8" s="168"/>
      <c r="D8" s="169">
        <v>31778</v>
      </c>
      <c r="E8" s="170"/>
      <c r="F8" s="171">
        <v>47567</v>
      </c>
      <c r="G8" s="172"/>
      <c r="H8" s="173"/>
    </row>
    <row r="9" spans="1:8" x14ac:dyDescent="0.15">
      <c r="A9" s="154" t="s">
        <v>555</v>
      </c>
      <c r="B9" s="159"/>
      <c r="C9" s="160"/>
      <c r="D9" s="161">
        <v>118863</v>
      </c>
      <c r="E9" s="162"/>
      <c r="F9" s="163">
        <v>113347</v>
      </c>
      <c r="G9" s="164"/>
      <c r="H9" s="165"/>
    </row>
    <row r="10" spans="1:8" x14ac:dyDescent="0.15">
      <c r="A10" s="166"/>
      <c r="B10" s="167"/>
      <c r="C10" s="168"/>
      <c r="D10" s="169">
        <v>47957</v>
      </c>
      <c r="E10" s="170"/>
      <c r="F10" s="171">
        <v>58728</v>
      </c>
      <c r="G10" s="172"/>
      <c r="H10" s="173"/>
    </row>
    <row r="11" spans="1:8" x14ac:dyDescent="0.15">
      <c r="A11" s="154" t="s">
        <v>556</v>
      </c>
      <c r="B11" s="159"/>
      <c r="C11" s="160"/>
      <c r="D11" s="161">
        <v>109875</v>
      </c>
      <c r="E11" s="162"/>
      <c r="F11" s="163">
        <v>125418</v>
      </c>
      <c r="G11" s="164"/>
      <c r="H11" s="165"/>
    </row>
    <row r="12" spans="1:8" x14ac:dyDescent="0.15">
      <c r="A12" s="166"/>
      <c r="B12" s="167"/>
      <c r="C12" s="174"/>
      <c r="D12" s="169">
        <v>56191</v>
      </c>
      <c r="E12" s="170"/>
      <c r="F12" s="171">
        <v>60445</v>
      </c>
      <c r="G12" s="172"/>
      <c r="H12" s="173"/>
    </row>
    <row r="13" spans="1:8" x14ac:dyDescent="0.15">
      <c r="A13" s="154"/>
      <c r="B13" s="159"/>
      <c r="C13" s="175"/>
      <c r="D13" s="176">
        <v>139598</v>
      </c>
      <c r="E13" s="177"/>
      <c r="F13" s="178">
        <v>108068</v>
      </c>
      <c r="G13" s="179"/>
      <c r="H13" s="165"/>
    </row>
    <row r="14" spans="1:8" x14ac:dyDescent="0.15">
      <c r="A14" s="166"/>
      <c r="B14" s="167"/>
      <c r="C14" s="168"/>
      <c r="D14" s="169">
        <v>47744</v>
      </c>
      <c r="E14" s="170"/>
      <c r="F14" s="171">
        <v>55042</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2.67</v>
      </c>
      <c r="C19" s="180">
        <f>ROUND(VALUE(SUBSTITUTE(実質収支比率等に係る経年分析!G$48,"▲","-")),2)</f>
        <v>3.39</v>
      </c>
      <c r="D19" s="180">
        <f>ROUND(VALUE(SUBSTITUTE(実質収支比率等に係る経年分析!H$48,"▲","-")),2)</f>
        <v>3.84</v>
      </c>
      <c r="E19" s="180">
        <f>ROUND(VALUE(SUBSTITUTE(実質収支比率等に係る経年分析!I$48,"▲","-")),2)</f>
        <v>4.47</v>
      </c>
      <c r="F19" s="180">
        <f>ROUND(VALUE(SUBSTITUTE(実質収支比率等に係る経年分析!J$48,"▲","-")),2)</f>
        <v>5.55</v>
      </c>
    </row>
    <row r="20" spans="1:11" x14ac:dyDescent="0.15">
      <c r="A20" s="180" t="s">
        <v>54</v>
      </c>
      <c r="B20" s="180">
        <f>ROUND(VALUE(SUBSTITUTE(実質収支比率等に係る経年分析!F$47,"▲","-")),2)</f>
        <v>21.67</v>
      </c>
      <c r="C20" s="180">
        <f>ROUND(VALUE(SUBSTITUTE(実質収支比率等に係る経年分析!G$47,"▲","-")),2)</f>
        <v>19.920000000000002</v>
      </c>
      <c r="D20" s="180">
        <f>ROUND(VALUE(SUBSTITUTE(実質収支比率等に係る経年分析!H$47,"▲","-")),2)</f>
        <v>20.66</v>
      </c>
      <c r="E20" s="180">
        <f>ROUND(VALUE(SUBSTITUTE(実質収支比率等に係る経年分析!I$47,"▲","-")),2)</f>
        <v>19.03</v>
      </c>
      <c r="F20" s="180">
        <f>ROUND(VALUE(SUBSTITUTE(実質収支比率等に係る経年分析!J$47,"▲","-")),2)</f>
        <v>21.08</v>
      </c>
    </row>
    <row r="21" spans="1:11" x14ac:dyDescent="0.15">
      <c r="A21" s="180" t="s">
        <v>55</v>
      </c>
      <c r="B21" s="180">
        <f>IF(ISNUMBER(VALUE(SUBSTITUTE(実質収支比率等に係る経年分析!F$49,"▲","-"))),ROUND(VALUE(SUBSTITUTE(実質収支比率等に係る経年分析!F$49,"▲","-")),2),NA())</f>
        <v>-1.76</v>
      </c>
      <c r="C21" s="180">
        <f>IF(ISNUMBER(VALUE(SUBSTITUTE(実質収支比率等に係る経年分析!G$49,"▲","-"))),ROUND(VALUE(SUBSTITUTE(実質収支比率等に係る経年分析!G$49,"▲","-")),2),NA())</f>
        <v>-3.62</v>
      </c>
      <c r="D21" s="180">
        <f>IF(ISNUMBER(VALUE(SUBSTITUTE(実質収支比率等に係る経年分析!H$49,"▲","-"))),ROUND(VALUE(SUBSTITUTE(実質収支比率等に係る経年分析!H$49,"▲","-")),2),NA())</f>
        <v>-1.26</v>
      </c>
      <c r="E21" s="180">
        <f>IF(ISNUMBER(VALUE(SUBSTITUTE(実質収支比率等に係る経年分析!I$49,"▲","-"))),ROUND(VALUE(SUBSTITUTE(実質収支比率等に係る経年分析!I$49,"▲","-")),2),NA())</f>
        <v>-3.38</v>
      </c>
      <c r="F21" s="180">
        <f>IF(ISNUMBER(VALUE(SUBSTITUTE(実質収支比率等に係る経年分析!J$49,"▲","-"))),ROUND(VALUE(SUBSTITUTE(実質収支比率等に係る経年分析!J$49,"▲","-")),2),NA())</f>
        <v>0.78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0.06</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東北町介護サービス事業特別会計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東北町農業集落排水事業特別会計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東北町後期高齢者医療特別会計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東北町公共下水道事業特別会計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7.0000000000000007E-2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15">
      <c r="A33" s="181" t="str">
        <f>IF(連結実質赤字比率に係る赤字・黒字の構成分析!C$37="",NA(),連結実質赤字比率に係る赤字・黒字の構成分析!C$37)</f>
        <v>東北町国民健康保険事業特別会計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1.1100000000000001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0.49</v>
      </c>
    </row>
    <row r="34" spans="1:16" x14ac:dyDescent="0.15">
      <c r="A34" s="181" t="str">
        <f>IF(連結実質赤字比率に係る赤字・黒字の構成分析!C$36="",NA(),連結実質赤字比率に係る赤字・黒字の構成分析!C$36)</f>
        <v>東北町介護保険特別会計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1.1499999999999999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1.1599999999999999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1.28</v>
      </c>
    </row>
    <row r="35" spans="1:16" x14ac:dyDescent="0.15">
      <c r="A35" s="181" t="str">
        <f>IF(連結実質赤字比率に係る赤字・黒字の構成分析!C$35="",NA(),連結実質赤字比率に係る赤字・黒字の構成分析!C$35)</f>
        <v>東北町上水道事業会計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3.16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3.16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2.67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3.38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3.84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5.54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1219</v>
      </c>
      <c r="E42" s="182"/>
      <c r="F42" s="182"/>
      <c r="G42" s="182">
        <f>'実質公債費比率（分子）の構造'!L$52</f>
        <v>1205</v>
      </c>
      <c r="H42" s="182"/>
      <c r="I42" s="182"/>
      <c r="J42" s="182">
        <f>'実質公債費比率（分子）の構造'!M$52</f>
        <v>1194</v>
      </c>
      <c r="K42" s="182"/>
      <c r="L42" s="182"/>
      <c r="M42" s="182">
        <f>'実質公債費比率（分子）の構造'!N$52</f>
        <v>1171</v>
      </c>
      <c r="N42" s="182"/>
      <c r="O42" s="182"/>
      <c r="P42" s="182">
        <f>'実質公債費比率（分子）の構造'!O$52</f>
        <v>1171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0</v>
      </c>
      <c r="O44" s="182"/>
      <c r="P44" s="182"/>
    </row>
    <row r="45" spans="1:16" x14ac:dyDescent="0.15">
      <c r="A45" s="182" t="s">
        <v>65</v>
      </c>
      <c r="B45" s="182">
        <f>'実質公債費比率（分子）の構造'!K$49</f>
        <v>92</v>
      </c>
      <c r="C45" s="182"/>
      <c r="D45" s="182"/>
      <c r="E45" s="182">
        <f>'実質公債費比率（分子）の構造'!L$49</f>
        <v>116</v>
      </c>
      <c r="F45" s="182"/>
      <c r="G45" s="182"/>
      <c r="H45" s="182">
        <f>'実質公債費比率（分子）の構造'!M$49</f>
        <v>108</v>
      </c>
      <c r="I45" s="182"/>
      <c r="J45" s="182"/>
      <c r="K45" s="182">
        <f>'実質公債費比率（分子）の構造'!N$49</f>
        <v>87</v>
      </c>
      <c r="L45" s="182"/>
      <c r="M45" s="182"/>
      <c r="N45" s="182">
        <f>'実質公債費比率（分子）の構造'!O$49</f>
        <v>99</v>
      </c>
      <c r="O45" s="182"/>
      <c r="P45" s="182"/>
    </row>
    <row r="46" spans="1:16" x14ac:dyDescent="0.15">
      <c r="A46" s="182" t="s">
        <v>66</v>
      </c>
      <c r="B46" s="182">
        <f>'実質公債費比率（分子）の構造'!K$48</f>
        <v>336</v>
      </c>
      <c r="C46" s="182"/>
      <c r="D46" s="182"/>
      <c r="E46" s="182">
        <f>'実質公債費比率（分子）の構造'!L$48</f>
        <v>397</v>
      </c>
      <c r="F46" s="182"/>
      <c r="G46" s="182"/>
      <c r="H46" s="182">
        <f>'実質公債費比率（分子）の構造'!M$48</f>
        <v>398</v>
      </c>
      <c r="I46" s="182"/>
      <c r="J46" s="182"/>
      <c r="K46" s="182">
        <f>'実質公債費比率（分子）の構造'!N$48</f>
        <v>400</v>
      </c>
      <c r="L46" s="182"/>
      <c r="M46" s="182"/>
      <c r="N46" s="182">
        <f>'実質公債費比率（分子）の構造'!O$48</f>
        <v>408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1344</v>
      </c>
      <c r="C49" s="182"/>
      <c r="D49" s="182"/>
      <c r="E49" s="182">
        <f>'実質公債費比率（分子）の構造'!L$45</f>
        <v>1345</v>
      </c>
      <c r="F49" s="182"/>
      <c r="G49" s="182"/>
      <c r="H49" s="182">
        <f>'実質公債費比率（分子）の構造'!M$45</f>
        <v>1336</v>
      </c>
      <c r="I49" s="182"/>
      <c r="J49" s="182"/>
      <c r="K49" s="182">
        <f>'実質公債費比率（分子）の構造'!N$45</f>
        <v>1328</v>
      </c>
      <c r="L49" s="182"/>
      <c r="M49" s="182"/>
      <c r="N49" s="182">
        <f>'実質公債費比率（分子）の構造'!O$45</f>
        <v>1335</v>
      </c>
      <c r="O49" s="182"/>
      <c r="P49" s="182"/>
    </row>
    <row r="50" spans="1:16" x14ac:dyDescent="0.15">
      <c r="A50" s="182" t="s">
        <v>70</v>
      </c>
      <c r="B50" s="182" t="e">
        <f>NA()</f>
        <v>#N/A</v>
      </c>
      <c r="C50" s="182">
        <f>IF(ISNUMBER('実質公債費比率（分子）の構造'!K$53),'実質公債費比率（分子）の構造'!K$53,NA())</f>
        <v>554</v>
      </c>
      <c r="D50" s="182" t="e">
        <f>NA()</f>
        <v>#N/A</v>
      </c>
      <c r="E50" s="182" t="e">
        <f>NA()</f>
        <v>#N/A</v>
      </c>
      <c r="F50" s="182">
        <f>IF(ISNUMBER('実質公債費比率（分子）の構造'!L$53),'実質公債費比率（分子）の構造'!L$53,NA())</f>
        <v>654</v>
      </c>
      <c r="G50" s="182" t="e">
        <f>NA()</f>
        <v>#N/A</v>
      </c>
      <c r="H50" s="182" t="e">
        <f>NA()</f>
        <v>#N/A</v>
      </c>
      <c r="I50" s="182">
        <f>IF(ISNUMBER('実質公債費比率（分子）の構造'!M$53),'実質公債費比率（分子）の構造'!M$53,NA())</f>
        <v>649</v>
      </c>
      <c r="J50" s="182" t="e">
        <f>NA()</f>
        <v>#N/A</v>
      </c>
      <c r="K50" s="182" t="e">
        <f>NA()</f>
        <v>#N/A</v>
      </c>
      <c r="L50" s="182">
        <f>IF(ISNUMBER('実質公債費比率（分子）の構造'!N$53),'実質公債費比率（分子）の構造'!N$53,NA())</f>
        <v>645</v>
      </c>
      <c r="M50" s="182" t="e">
        <f>NA()</f>
        <v>#N/A</v>
      </c>
      <c r="N50" s="182" t="e">
        <f>NA()</f>
        <v>#N/A</v>
      </c>
      <c r="O50" s="182">
        <f>IF(ISNUMBER('実質公債費比率（分子）の構造'!O$53),'実質公債費比率（分子）の構造'!O$53,NA())</f>
        <v>671</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13289</v>
      </c>
      <c r="E56" s="181"/>
      <c r="F56" s="181"/>
      <c r="G56" s="181">
        <f>'将来負担比率（分子）の構造'!J$52</f>
        <v>13077</v>
      </c>
      <c r="H56" s="181"/>
      <c r="I56" s="181"/>
      <c r="J56" s="181">
        <f>'将来負担比率（分子）の構造'!K$52</f>
        <v>13039</v>
      </c>
      <c r="K56" s="181"/>
      <c r="L56" s="181"/>
      <c r="M56" s="181">
        <f>'将来負担比率（分子）の構造'!L$52</f>
        <v>12007</v>
      </c>
      <c r="N56" s="181"/>
      <c r="O56" s="181"/>
      <c r="P56" s="181">
        <f>'将来負担比率（分子）の構造'!M$52</f>
        <v>11625</v>
      </c>
    </row>
    <row r="57" spans="1:16" x14ac:dyDescent="0.15">
      <c r="A57" s="181" t="s">
        <v>41</v>
      </c>
      <c r="B57" s="181"/>
      <c r="C57" s="181"/>
      <c r="D57" s="181">
        <f>'将来負担比率（分子）の構造'!I$51</f>
        <v>133</v>
      </c>
      <c r="E57" s="181"/>
      <c r="F57" s="181"/>
      <c r="G57" s="181">
        <f>'将来負担比率（分子）の構造'!J$51</f>
        <v>75</v>
      </c>
      <c r="H57" s="181"/>
      <c r="I57" s="181"/>
      <c r="J57" s="181">
        <f>'将来負担比率（分子）の構造'!K$51</f>
        <v>30</v>
      </c>
      <c r="K57" s="181"/>
      <c r="L57" s="181"/>
      <c r="M57" s="181">
        <f>'将来負担比率（分子）の構造'!L$51</f>
        <v>7</v>
      </c>
      <c r="N57" s="181"/>
      <c r="O57" s="181"/>
      <c r="P57" s="181">
        <f>'将来負担比率（分子）の構造'!M$51</f>
        <v>5</v>
      </c>
    </row>
    <row r="58" spans="1:16" x14ac:dyDescent="0.15">
      <c r="A58" s="181" t="s">
        <v>40</v>
      </c>
      <c r="B58" s="181"/>
      <c r="C58" s="181"/>
      <c r="D58" s="181">
        <f>'将来負担比率（分子）の構造'!I$50</f>
        <v>2352</v>
      </c>
      <c r="E58" s="181"/>
      <c r="F58" s="181"/>
      <c r="G58" s="181">
        <f>'将来負担比率（分子）の構造'!J$50</f>
        <v>2223</v>
      </c>
      <c r="H58" s="181"/>
      <c r="I58" s="181"/>
      <c r="J58" s="181">
        <f>'将来負担比率（分子）の構造'!K$50</f>
        <v>2242</v>
      </c>
      <c r="K58" s="181"/>
      <c r="L58" s="181"/>
      <c r="M58" s="181">
        <f>'将来負担比率（分子）の構造'!L$50</f>
        <v>2126</v>
      </c>
      <c r="N58" s="181"/>
      <c r="O58" s="181"/>
      <c r="P58" s="181">
        <f>'将来負担比率（分子）の構造'!M$50</f>
        <v>2089</v>
      </c>
    </row>
    <row r="59" spans="1:16" x14ac:dyDescent="0.15">
      <c r="A59" s="181" t="s">
        <v>38</v>
      </c>
      <c r="B59" s="181">
        <f>'将来負担比率（分子）の構造'!I$49</f>
        <v>4</v>
      </c>
      <c r="C59" s="181"/>
      <c r="D59" s="181"/>
      <c r="E59" s="181">
        <f>'将来負担比率（分子）の構造'!J$49</f>
        <v>20</v>
      </c>
      <c r="F59" s="181"/>
      <c r="G59" s="181"/>
      <c r="H59" s="181">
        <f>'将来負担比率（分子）の構造'!K$49</f>
        <v>7</v>
      </c>
      <c r="I59" s="181"/>
      <c r="J59" s="181"/>
      <c r="K59" s="181">
        <f>'将来負担比率（分子）の構造'!L$49</f>
        <v>6</v>
      </c>
      <c r="L59" s="181"/>
      <c r="M59" s="181"/>
      <c r="N59" s="181">
        <f>'将来負担比率（分子）の構造'!M$49</f>
        <v>0</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1530</v>
      </c>
      <c r="C62" s="181"/>
      <c r="D62" s="181"/>
      <c r="E62" s="181">
        <f>'将来負担比率（分子）の構造'!J$45</f>
        <v>1386</v>
      </c>
      <c r="F62" s="181"/>
      <c r="G62" s="181"/>
      <c r="H62" s="181">
        <f>'将来負担比率（分子）の構造'!K$45</f>
        <v>1296</v>
      </c>
      <c r="I62" s="181"/>
      <c r="J62" s="181"/>
      <c r="K62" s="181">
        <f>'将来負担比率（分子）の構造'!L$45</f>
        <v>1246</v>
      </c>
      <c r="L62" s="181"/>
      <c r="M62" s="181"/>
      <c r="N62" s="181">
        <f>'将来負担比率（分子）の構造'!M$45</f>
        <v>1120</v>
      </c>
      <c r="O62" s="181"/>
      <c r="P62" s="181"/>
    </row>
    <row r="63" spans="1:16" x14ac:dyDescent="0.15">
      <c r="A63" s="181" t="s">
        <v>33</v>
      </c>
      <c r="B63" s="181">
        <f>'将来負担比率（分子）の構造'!I$44</f>
        <v>666</v>
      </c>
      <c r="C63" s="181"/>
      <c r="D63" s="181"/>
      <c r="E63" s="181">
        <f>'将来負担比率（分子）の構造'!J$44</f>
        <v>941</v>
      </c>
      <c r="F63" s="181"/>
      <c r="G63" s="181"/>
      <c r="H63" s="181">
        <f>'将来負担比率（分子）の構造'!K$44</f>
        <v>1093</v>
      </c>
      <c r="I63" s="181"/>
      <c r="J63" s="181"/>
      <c r="K63" s="181">
        <f>'将来負担比率（分子）の構造'!L$44</f>
        <v>1127</v>
      </c>
      <c r="L63" s="181"/>
      <c r="M63" s="181"/>
      <c r="N63" s="181">
        <f>'将来負担比率（分子）の構造'!M$44</f>
        <v>1409</v>
      </c>
      <c r="O63" s="181"/>
      <c r="P63" s="181"/>
    </row>
    <row r="64" spans="1:16" x14ac:dyDescent="0.15">
      <c r="A64" s="181" t="s">
        <v>32</v>
      </c>
      <c r="B64" s="181">
        <f>'将来負担比率（分子）の構造'!I$43</f>
        <v>6150</v>
      </c>
      <c r="C64" s="181"/>
      <c r="D64" s="181"/>
      <c r="E64" s="181">
        <f>'将来負担比率（分子）の構造'!J$43</f>
        <v>5672</v>
      </c>
      <c r="F64" s="181"/>
      <c r="G64" s="181"/>
      <c r="H64" s="181">
        <f>'将来負担比率（分子）の構造'!K$43</f>
        <v>5717</v>
      </c>
      <c r="I64" s="181"/>
      <c r="J64" s="181"/>
      <c r="K64" s="181">
        <f>'将来負担比率（分子）の構造'!L$43</f>
        <v>5743</v>
      </c>
      <c r="L64" s="181"/>
      <c r="M64" s="181"/>
      <c r="N64" s="181">
        <f>'将来負担比率（分子）の構造'!M$43</f>
        <v>5319</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12744</v>
      </c>
      <c r="C66" s="181"/>
      <c r="D66" s="181"/>
      <c r="E66" s="181">
        <f>'将来負担比率（分子）の構造'!J$41</f>
        <v>12447</v>
      </c>
      <c r="F66" s="181"/>
      <c r="G66" s="181"/>
      <c r="H66" s="181">
        <f>'将来負担比率（分子）の構造'!K$41</f>
        <v>12935</v>
      </c>
      <c r="I66" s="181"/>
      <c r="J66" s="181"/>
      <c r="K66" s="181">
        <f>'将来負担比率（分子）の構造'!L$41</f>
        <v>12496</v>
      </c>
      <c r="L66" s="181"/>
      <c r="M66" s="181"/>
      <c r="N66" s="181">
        <f>'将来負担比率（分子）の構造'!M$41</f>
        <v>12134</v>
      </c>
      <c r="O66" s="181"/>
      <c r="P66" s="181"/>
    </row>
    <row r="67" spans="1:16" x14ac:dyDescent="0.15">
      <c r="A67" s="181" t="s">
        <v>74</v>
      </c>
      <c r="B67" s="181" t="e">
        <f>NA()</f>
        <v>#N/A</v>
      </c>
      <c r="C67" s="181">
        <f>IF(ISNUMBER('将来負担比率（分子）の構造'!I$53), IF('将来負担比率（分子）の構造'!I$53 &lt; 0, 0, '将来負担比率（分子）の構造'!I$53), NA())</f>
        <v>5321</v>
      </c>
      <c r="D67" s="181" t="e">
        <f>NA()</f>
        <v>#N/A</v>
      </c>
      <c r="E67" s="181" t="e">
        <f>NA()</f>
        <v>#N/A</v>
      </c>
      <c r="F67" s="181">
        <f>IF(ISNUMBER('将来負担比率（分子）の構造'!J$53), IF('将来負担比率（分子）の構造'!J$53 &lt; 0, 0, '将来負担比率（分子）の構造'!J$53), NA())</f>
        <v>5090</v>
      </c>
      <c r="G67" s="181" t="e">
        <f>NA()</f>
        <v>#N/A</v>
      </c>
      <c r="H67" s="181" t="e">
        <f>NA()</f>
        <v>#N/A</v>
      </c>
      <c r="I67" s="181">
        <f>IF(ISNUMBER('将来負担比率（分子）の構造'!K$53), IF('将来負担比率（分子）の構造'!K$53 &lt; 0, 0, '将来負担比率（分子）の構造'!K$53), NA())</f>
        <v>5737</v>
      </c>
      <c r="J67" s="181" t="e">
        <f>NA()</f>
        <v>#N/A</v>
      </c>
      <c r="K67" s="181" t="e">
        <f>NA()</f>
        <v>#N/A</v>
      </c>
      <c r="L67" s="181">
        <f>IF(ISNUMBER('将来負担比率（分子）の構造'!L$53), IF('将来負担比率（分子）の構造'!L$53 &lt; 0, 0, '将来負担比率（分子）の構造'!L$53), NA())</f>
        <v>6478</v>
      </c>
      <c r="M67" s="181" t="e">
        <f>NA()</f>
        <v>#N/A</v>
      </c>
      <c r="N67" s="181" t="e">
        <f>NA()</f>
        <v>#N/A</v>
      </c>
      <c r="O67" s="181">
        <f>IF(ISNUMBER('将来負担比率（分子）の構造'!M$53), IF('将来負担比率（分子）の構造'!M$53 &lt; 0, 0, '将来負担比率（分子）の構造'!M$53), NA())</f>
        <v>6264</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1393</v>
      </c>
      <c r="C72" s="185">
        <f>基金残高に係る経年分析!G55</f>
        <v>1265</v>
      </c>
      <c r="D72" s="185">
        <f>基金残高に係る経年分析!H55</f>
        <v>1437</v>
      </c>
    </row>
    <row r="73" spans="1:16" x14ac:dyDescent="0.15">
      <c r="A73" s="184" t="s">
        <v>77</v>
      </c>
      <c r="B73" s="185">
        <f>基金残高に係る経年分析!F56</f>
        <v>376</v>
      </c>
      <c r="C73" s="185">
        <f>基金残高に係る経年分析!G56</f>
        <v>351</v>
      </c>
      <c r="D73" s="185">
        <f>基金残高に係る経年分析!H56</f>
        <v>208</v>
      </c>
    </row>
    <row r="74" spans="1:16" x14ac:dyDescent="0.15">
      <c r="A74" s="184" t="s">
        <v>78</v>
      </c>
      <c r="B74" s="185">
        <f>基金残高に係る経年分析!F57</f>
        <v>1510</v>
      </c>
      <c r="C74" s="185">
        <f>基金残高に係る経年分析!G57</f>
        <v>1227</v>
      </c>
      <c r="D74" s="185">
        <f>基金残高に係る経年分析!H57</f>
        <v>1018</v>
      </c>
    </row>
  </sheetData>
  <sheetProtection algorithmName="SHA-512" hashValue="Cg11Ad+GHLyEC1vqpwb7CfKmBreYsAdJ7biAU3IHL7OOkbpoDJk3cXdD7z2403vbxwWqjhz9X9ldPzYXh46o+A==" saltValue="UIfPZsHJE0XGEZAumwkv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1713364</v>
      </c>
      <c r="S5" s="736"/>
      <c r="T5" s="736"/>
      <c r="U5" s="736"/>
      <c r="V5" s="736"/>
      <c r="W5" s="736"/>
      <c r="X5" s="736"/>
      <c r="Y5" s="779"/>
      <c r="Z5" s="797">
        <v>11.6</v>
      </c>
      <c r="AA5" s="797"/>
      <c r="AB5" s="797"/>
      <c r="AC5" s="797"/>
      <c r="AD5" s="798">
        <v>1713364</v>
      </c>
      <c r="AE5" s="798"/>
      <c r="AF5" s="798"/>
      <c r="AG5" s="798"/>
      <c r="AH5" s="798"/>
      <c r="AI5" s="798"/>
      <c r="AJ5" s="798"/>
      <c r="AK5" s="798"/>
      <c r="AL5" s="780">
        <v>25.9</v>
      </c>
      <c r="AM5" s="751"/>
      <c r="AN5" s="751"/>
      <c r="AO5" s="781"/>
      <c r="AP5" s="746" t="s">
        <v>225</v>
      </c>
      <c r="AQ5" s="747"/>
      <c r="AR5" s="747"/>
      <c r="AS5" s="747"/>
      <c r="AT5" s="747"/>
      <c r="AU5" s="747"/>
      <c r="AV5" s="747"/>
      <c r="AW5" s="747"/>
      <c r="AX5" s="747"/>
      <c r="AY5" s="747"/>
      <c r="AZ5" s="747"/>
      <c r="BA5" s="747"/>
      <c r="BB5" s="747"/>
      <c r="BC5" s="747"/>
      <c r="BD5" s="747"/>
      <c r="BE5" s="747"/>
      <c r="BF5" s="748"/>
      <c r="BG5" s="680">
        <v>1712535</v>
      </c>
      <c r="BH5" s="681"/>
      <c r="BI5" s="681"/>
      <c r="BJ5" s="681"/>
      <c r="BK5" s="681"/>
      <c r="BL5" s="681"/>
      <c r="BM5" s="681"/>
      <c r="BN5" s="682"/>
      <c r="BO5" s="713">
        <v>100</v>
      </c>
      <c r="BP5" s="713"/>
      <c r="BQ5" s="713"/>
      <c r="BR5" s="713"/>
      <c r="BS5" s="714" t="s">
        <v>125</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182344</v>
      </c>
      <c r="S6" s="681"/>
      <c r="T6" s="681"/>
      <c r="U6" s="681"/>
      <c r="V6" s="681"/>
      <c r="W6" s="681"/>
      <c r="X6" s="681"/>
      <c r="Y6" s="682"/>
      <c r="Z6" s="713">
        <v>1.2</v>
      </c>
      <c r="AA6" s="713"/>
      <c r="AB6" s="713"/>
      <c r="AC6" s="713"/>
      <c r="AD6" s="714">
        <v>182344</v>
      </c>
      <c r="AE6" s="714"/>
      <c r="AF6" s="714"/>
      <c r="AG6" s="714"/>
      <c r="AH6" s="714"/>
      <c r="AI6" s="714"/>
      <c r="AJ6" s="714"/>
      <c r="AK6" s="714"/>
      <c r="AL6" s="683">
        <v>2.8</v>
      </c>
      <c r="AM6" s="684"/>
      <c r="AN6" s="684"/>
      <c r="AO6" s="715"/>
      <c r="AP6" s="677" t="s">
        <v>230</v>
      </c>
      <c r="AQ6" s="678"/>
      <c r="AR6" s="678"/>
      <c r="AS6" s="678"/>
      <c r="AT6" s="678"/>
      <c r="AU6" s="678"/>
      <c r="AV6" s="678"/>
      <c r="AW6" s="678"/>
      <c r="AX6" s="678"/>
      <c r="AY6" s="678"/>
      <c r="AZ6" s="678"/>
      <c r="BA6" s="678"/>
      <c r="BB6" s="678"/>
      <c r="BC6" s="678"/>
      <c r="BD6" s="678"/>
      <c r="BE6" s="678"/>
      <c r="BF6" s="679"/>
      <c r="BG6" s="680">
        <v>1712535</v>
      </c>
      <c r="BH6" s="681"/>
      <c r="BI6" s="681"/>
      <c r="BJ6" s="681"/>
      <c r="BK6" s="681"/>
      <c r="BL6" s="681"/>
      <c r="BM6" s="681"/>
      <c r="BN6" s="682"/>
      <c r="BO6" s="713">
        <v>100</v>
      </c>
      <c r="BP6" s="713"/>
      <c r="BQ6" s="713"/>
      <c r="BR6" s="713"/>
      <c r="BS6" s="714" t="s">
        <v>231</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105246</v>
      </c>
      <c r="CS6" s="681"/>
      <c r="CT6" s="681"/>
      <c r="CU6" s="681"/>
      <c r="CV6" s="681"/>
      <c r="CW6" s="681"/>
      <c r="CX6" s="681"/>
      <c r="CY6" s="682"/>
      <c r="CZ6" s="780">
        <v>0.7</v>
      </c>
      <c r="DA6" s="751"/>
      <c r="DB6" s="751"/>
      <c r="DC6" s="783"/>
      <c r="DD6" s="686" t="s">
        <v>233</v>
      </c>
      <c r="DE6" s="681"/>
      <c r="DF6" s="681"/>
      <c r="DG6" s="681"/>
      <c r="DH6" s="681"/>
      <c r="DI6" s="681"/>
      <c r="DJ6" s="681"/>
      <c r="DK6" s="681"/>
      <c r="DL6" s="681"/>
      <c r="DM6" s="681"/>
      <c r="DN6" s="681"/>
      <c r="DO6" s="681"/>
      <c r="DP6" s="682"/>
      <c r="DQ6" s="686">
        <v>105246</v>
      </c>
      <c r="DR6" s="681"/>
      <c r="DS6" s="681"/>
      <c r="DT6" s="681"/>
      <c r="DU6" s="681"/>
      <c r="DV6" s="681"/>
      <c r="DW6" s="681"/>
      <c r="DX6" s="681"/>
      <c r="DY6" s="681"/>
      <c r="DZ6" s="681"/>
      <c r="EA6" s="681"/>
      <c r="EB6" s="681"/>
      <c r="EC6" s="727"/>
    </row>
    <row r="7" spans="2:143" ht="11.25" customHeight="1" x14ac:dyDescent="0.15">
      <c r="B7" s="677" t="s">
        <v>234</v>
      </c>
      <c r="C7" s="678"/>
      <c r="D7" s="678"/>
      <c r="E7" s="678"/>
      <c r="F7" s="678"/>
      <c r="G7" s="678"/>
      <c r="H7" s="678"/>
      <c r="I7" s="678"/>
      <c r="J7" s="678"/>
      <c r="K7" s="678"/>
      <c r="L7" s="678"/>
      <c r="M7" s="678"/>
      <c r="N7" s="678"/>
      <c r="O7" s="678"/>
      <c r="P7" s="678"/>
      <c r="Q7" s="679"/>
      <c r="R7" s="680">
        <v>1263</v>
      </c>
      <c r="S7" s="681"/>
      <c r="T7" s="681"/>
      <c r="U7" s="681"/>
      <c r="V7" s="681"/>
      <c r="W7" s="681"/>
      <c r="X7" s="681"/>
      <c r="Y7" s="682"/>
      <c r="Z7" s="713">
        <v>0</v>
      </c>
      <c r="AA7" s="713"/>
      <c r="AB7" s="713"/>
      <c r="AC7" s="713"/>
      <c r="AD7" s="714">
        <v>1263</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629707</v>
      </c>
      <c r="BH7" s="681"/>
      <c r="BI7" s="681"/>
      <c r="BJ7" s="681"/>
      <c r="BK7" s="681"/>
      <c r="BL7" s="681"/>
      <c r="BM7" s="681"/>
      <c r="BN7" s="682"/>
      <c r="BO7" s="713">
        <v>36.799999999999997</v>
      </c>
      <c r="BP7" s="713"/>
      <c r="BQ7" s="713"/>
      <c r="BR7" s="713"/>
      <c r="BS7" s="714" t="s">
        <v>125</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4263193</v>
      </c>
      <c r="CS7" s="681"/>
      <c r="CT7" s="681"/>
      <c r="CU7" s="681"/>
      <c r="CV7" s="681"/>
      <c r="CW7" s="681"/>
      <c r="CX7" s="681"/>
      <c r="CY7" s="682"/>
      <c r="CZ7" s="713">
        <v>29.6</v>
      </c>
      <c r="DA7" s="713"/>
      <c r="DB7" s="713"/>
      <c r="DC7" s="713"/>
      <c r="DD7" s="686">
        <v>232671</v>
      </c>
      <c r="DE7" s="681"/>
      <c r="DF7" s="681"/>
      <c r="DG7" s="681"/>
      <c r="DH7" s="681"/>
      <c r="DI7" s="681"/>
      <c r="DJ7" s="681"/>
      <c r="DK7" s="681"/>
      <c r="DL7" s="681"/>
      <c r="DM7" s="681"/>
      <c r="DN7" s="681"/>
      <c r="DO7" s="681"/>
      <c r="DP7" s="682"/>
      <c r="DQ7" s="686">
        <v>2012924</v>
      </c>
      <c r="DR7" s="681"/>
      <c r="DS7" s="681"/>
      <c r="DT7" s="681"/>
      <c r="DU7" s="681"/>
      <c r="DV7" s="681"/>
      <c r="DW7" s="681"/>
      <c r="DX7" s="681"/>
      <c r="DY7" s="681"/>
      <c r="DZ7" s="681"/>
      <c r="EA7" s="681"/>
      <c r="EB7" s="681"/>
      <c r="EC7" s="727"/>
    </row>
    <row r="8" spans="2:143" ht="11.25" customHeight="1" x14ac:dyDescent="0.15">
      <c r="B8" s="677" t="s">
        <v>237</v>
      </c>
      <c r="C8" s="678"/>
      <c r="D8" s="678"/>
      <c r="E8" s="678"/>
      <c r="F8" s="678"/>
      <c r="G8" s="678"/>
      <c r="H8" s="678"/>
      <c r="I8" s="678"/>
      <c r="J8" s="678"/>
      <c r="K8" s="678"/>
      <c r="L8" s="678"/>
      <c r="M8" s="678"/>
      <c r="N8" s="678"/>
      <c r="O8" s="678"/>
      <c r="P8" s="678"/>
      <c r="Q8" s="679"/>
      <c r="R8" s="680">
        <v>2646</v>
      </c>
      <c r="S8" s="681"/>
      <c r="T8" s="681"/>
      <c r="U8" s="681"/>
      <c r="V8" s="681"/>
      <c r="W8" s="681"/>
      <c r="X8" s="681"/>
      <c r="Y8" s="682"/>
      <c r="Z8" s="713">
        <v>0</v>
      </c>
      <c r="AA8" s="713"/>
      <c r="AB8" s="713"/>
      <c r="AC8" s="713"/>
      <c r="AD8" s="714">
        <v>2646</v>
      </c>
      <c r="AE8" s="714"/>
      <c r="AF8" s="714"/>
      <c r="AG8" s="714"/>
      <c r="AH8" s="714"/>
      <c r="AI8" s="714"/>
      <c r="AJ8" s="714"/>
      <c r="AK8" s="714"/>
      <c r="AL8" s="683">
        <v>0</v>
      </c>
      <c r="AM8" s="684"/>
      <c r="AN8" s="684"/>
      <c r="AO8" s="715"/>
      <c r="AP8" s="677" t="s">
        <v>238</v>
      </c>
      <c r="AQ8" s="678"/>
      <c r="AR8" s="678"/>
      <c r="AS8" s="678"/>
      <c r="AT8" s="678"/>
      <c r="AU8" s="678"/>
      <c r="AV8" s="678"/>
      <c r="AW8" s="678"/>
      <c r="AX8" s="678"/>
      <c r="AY8" s="678"/>
      <c r="AZ8" s="678"/>
      <c r="BA8" s="678"/>
      <c r="BB8" s="678"/>
      <c r="BC8" s="678"/>
      <c r="BD8" s="678"/>
      <c r="BE8" s="678"/>
      <c r="BF8" s="679"/>
      <c r="BG8" s="680">
        <v>28140</v>
      </c>
      <c r="BH8" s="681"/>
      <c r="BI8" s="681"/>
      <c r="BJ8" s="681"/>
      <c r="BK8" s="681"/>
      <c r="BL8" s="681"/>
      <c r="BM8" s="681"/>
      <c r="BN8" s="682"/>
      <c r="BO8" s="713">
        <v>1.6</v>
      </c>
      <c r="BP8" s="713"/>
      <c r="BQ8" s="713"/>
      <c r="BR8" s="713"/>
      <c r="BS8" s="686" t="s">
        <v>233</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3189564</v>
      </c>
      <c r="CS8" s="681"/>
      <c r="CT8" s="681"/>
      <c r="CU8" s="681"/>
      <c r="CV8" s="681"/>
      <c r="CW8" s="681"/>
      <c r="CX8" s="681"/>
      <c r="CY8" s="682"/>
      <c r="CZ8" s="713">
        <v>22.2</v>
      </c>
      <c r="DA8" s="713"/>
      <c r="DB8" s="713"/>
      <c r="DC8" s="713"/>
      <c r="DD8" s="686">
        <v>120397</v>
      </c>
      <c r="DE8" s="681"/>
      <c r="DF8" s="681"/>
      <c r="DG8" s="681"/>
      <c r="DH8" s="681"/>
      <c r="DI8" s="681"/>
      <c r="DJ8" s="681"/>
      <c r="DK8" s="681"/>
      <c r="DL8" s="681"/>
      <c r="DM8" s="681"/>
      <c r="DN8" s="681"/>
      <c r="DO8" s="681"/>
      <c r="DP8" s="682"/>
      <c r="DQ8" s="686">
        <v>1526543</v>
      </c>
      <c r="DR8" s="681"/>
      <c r="DS8" s="681"/>
      <c r="DT8" s="681"/>
      <c r="DU8" s="681"/>
      <c r="DV8" s="681"/>
      <c r="DW8" s="681"/>
      <c r="DX8" s="681"/>
      <c r="DY8" s="681"/>
      <c r="DZ8" s="681"/>
      <c r="EA8" s="681"/>
      <c r="EB8" s="681"/>
      <c r="EC8" s="727"/>
    </row>
    <row r="9" spans="2:143" ht="11.25" customHeight="1" x14ac:dyDescent="0.15">
      <c r="B9" s="677" t="s">
        <v>240</v>
      </c>
      <c r="C9" s="678"/>
      <c r="D9" s="678"/>
      <c r="E9" s="678"/>
      <c r="F9" s="678"/>
      <c r="G9" s="678"/>
      <c r="H9" s="678"/>
      <c r="I9" s="678"/>
      <c r="J9" s="678"/>
      <c r="K9" s="678"/>
      <c r="L9" s="678"/>
      <c r="M9" s="678"/>
      <c r="N9" s="678"/>
      <c r="O9" s="678"/>
      <c r="P9" s="678"/>
      <c r="Q9" s="679"/>
      <c r="R9" s="680">
        <v>3085</v>
      </c>
      <c r="S9" s="681"/>
      <c r="T9" s="681"/>
      <c r="U9" s="681"/>
      <c r="V9" s="681"/>
      <c r="W9" s="681"/>
      <c r="X9" s="681"/>
      <c r="Y9" s="682"/>
      <c r="Z9" s="713">
        <v>0</v>
      </c>
      <c r="AA9" s="713"/>
      <c r="AB9" s="713"/>
      <c r="AC9" s="713"/>
      <c r="AD9" s="714">
        <v>3085</v>
      </c>
      <c r="AE9" s="714"/>
      <c r="AF9" s="714"/>
      <c r="AG9" s="714"/>
      <c r="AH9" s="714"/>
      <c r="AI9" s="714"/>
      <c r="AJ9" s="714"/>
      <c r="AK9" s="714"/>
      <c r="AL9" s="683">
        <v>0</v>
      </c>
      <c r="AM9" s="684"/>
      <c r="AN9" s="684"/>
      <c r="AO9" s="715"/>
      <c r="AP9" s="677" t="s">
        <v>241</v>
      </c>
      <c r="AQ9" s="678"/>
      <c r="AR9" s="678"/>
      <c r="AS9" s="678"/>
      <c r="AT9" s="678"/>
      <c r="AU9" s="678"/>
      <c r="AV9" s="678"/>
      <c r="AW9" s="678"/>
      <c r="AX9" s="678"/>
      <c r="AY9" s="678"/>
      <c r="AZ9" s="678"/>
      <c r="BA9" s="678"/>
      <c r="BB9" s="678"/>
      <c r="BC9" s="678"/>
      <c r="BD9" s="678"/>
      <c r="BE9" s="678"/>
      <c r="BF9" s="679"/>
      <c r="BG9" s="680">
        <v>538878</v>
      </c>
      <c r="BH9" s="681"/>
      <c r="BI9" s="681"/>
      <c r="BJ9" s="681"/>
      <c r="BK9" s="681"/>
      <c r="BL9" s="681"/>
      <c r="BM9" s="681"/>
      <c r="BN9" s="682"/>
      <c r="BO9" s="713">
        <v>31.5</v>
      </c>
      <c r="BP9" s="713"/>
      <c r="BQ9" s="713"/>
      <c r="BR9" s="713"/>
      <c r="BS9" s="686" t="s">
        <v>125</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1099853</v>
      </c>
      <c r="CS9" s="681"/>
      <c r="CT9" s="681"/>
      <c r="CU9" s="681"/>
      <c r="CV9" s="681"/>
      <c r="CW9" s="681"/>
      <c r="CX9" s="681"/>
      <c r="CY9" s="682"/>
      <c r="CZ9" s="713">
        <v>7.6</v>
      </c>
      <c r="DA9" s="713"/>
      <c r="DB9" s="713"/>
      <c r="DC9" s="713"/>
      <c r="DD9" s="686">
        <v>213677</v>
      </c>
      <c r="DE9" s="681"/>
      <c r="DF9" s="681"/>
      <c r="DG9" s="681"/>
      <c r="DH9" s="681"/>
      <c r="DI9" s="681"/>
      <c r="DJ9" s="681"/>
      <c r="DK9" s="681"/>
      <c r="DL9" s="681"/>
      <c r="DM9" s="681"/>
      <c r="DN9" s="681"/>
      <c r="DO9" s="681"/>
      <c r="DP9" s="682"/>
      <c r="DQ9" s="686">
        <v>857182</v>
      </c>
      <c r="DR9" s="681"/>
      <c r="DS9" s="681"/>
      <c r="DT9" s="681"/>
      <c r="DU9" s="681"/>
      <c r="DV9" s="681"/>
      <c r="DW9" s="681"/>
      <c r="DX9" s="681"/>
      <c r="DY9" s="681"/>
      <c r="DZ9" s="681"/>
      <c r="EA9" s="681"/>
      <c r="EB9" s="681"/>
      <c r="EC9" s="727"/>
    </row>
    <row r="10" spans="2:143" ht="11.25" customHeight="1" x14ac:dyDescent="0.15">
      <c r="B10" s="677" t="s">
        <v>243</v>
      </c>
      <c r="C10" s="678"/>
      <c r="D10" s="678"/>
      <c r="E10" s="678"/>
      <c r="F10" s="678"/>
      <c r="G10" s="678"/>
      <c r="H10" s="678"/>
      <c r="I10" s="678"/>
      <c r="J10" s="678"/>
      <c r="K10" s="678"/>
      <c r="L10" s="678"/>
      <c r="M10" s="678"/>
      <c r="N10" s="678"/>
      <c r="O10" s="678"/>
      <c r="P10" s="678"/>
      <c r="Q10" s="679"/>
      <c r="R10" s="680" t="s">
        <v>125</v>
      </c>
      <c r="S10" s="681"/>
      <c r="T10" s="681"/>
      <c r="U10" s="681"/>
      <c r="V10" s="681"/>
      <c r="W10" s="681"/>
      <c r="X10" s="681"/>
      <c r="Y10" s="682"/>
      <c r="Z10" s="713" t="s">
        <v>231</v>
      </c>
      <c r="AA10" s="713"/>
      <c r="AB10" s="713"/>
      <c r="AC10" s="713"/>
      <c r="AD10" s="714" t="s">
        <v>125</v>
      </c>
      <c r="AE10" s="714"/>
      <c r="AF10" s="714"/>
      <c r="AG10" s="714"/>
      <c r="AH10" s="714"/>
      <c r="AI10" s="714"/>
      <c r="AJ10" s="714"/>
      <c r="AK10" s="714"/>
      <c r="AL10" s="683" t="s">
        <v>233</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32276</v>
      </c>
      <c r="BH10" s="681"/>
      <c r="BI10" s="681"/>
      <c r="BJ10" s="681"/>
      <c r="BK10" s="681"/>
      <c r="BL10" s="681"/>
      <c r="BM10" s="681"/>
      <c r="BN10" s="682"/>
      <c r="BO10" s="713">
        <v>1.9</v>
      </c>
      <c r="BP10" s="713"/>
      <c r="BQ10" s="713"/>
      <c r="BR10" s="713"/>
      <c r="BS10" s="686" t="s">
        <v>125</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508</v>
      </c>
      <c r="CS10" s="681"/>
      <c r="CT10" s="681"/>
      <c r="CU10" s="681"/>
      <c r="CV10" s="681"/>
      <c r="CW10" s="681"/>
      <c r="CX10" s="681"/>
      <c r="CY10" s="682"/>
      <c r="CZ10" s="713">
        <v>0</v>
      </c>
      <c r="DA10" s="713"/>
      <c r="DB10" s="713"/>
      <c r="DC10" s="713"/>
      <c r="DD10" s="686" t="s">
        <v>233</v>
      </c>
      <c r="DE10" s="681"/>
      <c r="DF10" s="681"/>
      <c r="DG10" s="681"/>
      <c r="DH10" s="681"/>
      <c r="DI10" s="681"/>
      <c r="DJ10" s="681"/>
      <c r="DK10" s="681"/>
      <c r="DL10" s="681"/>
      <c r="DM10" s="681"/>
      <c r="DN10" s="681"/>
      <c r="DO10" s="681"/>
      <c r="DP10" s="682"/>
      <c r="DQ10" s="686">
        <v>508</v>
      </c>
      <c r="DR10" s="681"/>
      <c r="DS10" s="681"/>
      <c r="DT10" s="681"/>
      <c r="DU10" s="681"/>
      <c r="DV10" s="681"/>
      <c r="DW10" s="681"/>
      <c r="DX10" s="681"/>
      <c r="DY10" s="681"/>
      <c r="DZ10" s="681"/>
      <c r="EA10" s="681"/>
      <c r="EB10" s="681"/>
      <c r="EC10" s="727"/>
    </row>
    <row r="11" spans="2:143" ht="11.25" customHeight="1" x14ac:dyDescent="0.15">
      <c r="B11" s="677" t="s">
        <v>246</v>
      </c>
      <c r="C11" s="678"/>
      <c r="D11" s="678"/>
      <c r="E11" s="678"/>
      <c r="F11" s="678"/>
      <c r="G11" s="678"/>
      <c r="H11" s="678"/>
      <c r="I11" s="678"/>
      <c r="J11" s="678"/>
      <c r="K11" s="678"/>
      <c r="L11" s="678"/>
      <c r="M11" s="678"/>
      <c r="N11" s="678"/>
      <c r="O11" s="678"/>
      <c r="P11" s="678"/>
      <c r="Q11" s="679"/>
      <c r="R11" s="680">
        <v>366138</v>
      </c>
      <c r="S11" s="681"/>
      <c r="T11" s="681"/>
      <c r="U11" s="681"/>
      <c r="V11" s="681"/>
      <c r="W11" s="681"/>
      <c r="X11" s="681"/>
      <c r="Y11" s="682"/>
      <c r="Z11" s="683">
        <v>2.5</v>
      </c>
      <c r="AA11" s="684"/>
      <c r="AB11" s="684"/>
      <c r="AC11" s="685"/>
      <c r="AD11" s="686">
        <v>366138</v>
      </c>
      <c r="AE11" s="681"/>
      <c r="AF11" s="681"/>
      <c r="AG11" s="681"/>
      <c r="AH11" s="681"/>
      <c r="AI11" s="681"/>
      <c r="AJ11" s="681"/>
      <c r="AK11" s="682"/>
      <c r="AL11" s="683">
        <v>5.5</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30413</v>
      </c>
      <c r="BH11" s="681"/>
      <c r="BI11" s="681"/>
      <c r="BJ11" s="681"/>
      <c r="BK11" s="681"/>
      <c r="BL11" s="681"/>
      <c r="BM11" s="681"/>
      <c r="BN11" s="682"/>
      <c r="BO11" s="713">
        <v>1.8</v>
      </c>
      <c r="BP11" s="713"/>
      <c r="BQ11" s="713"/>
      <c r="BR11" s="713"/>
      <c r="BS11" s="686" t="s">
        <v>231</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624798</v>
      </c>
      <c r="CS11" s="681"/>
      <c r="CT11" s="681"/>
      <c r="CU11" s="681"/>
      <c r="CV11" s="681"/>
      <c r="CW11" s="681"/>
      <c r="CX11" s="681"/>
      <c r="CY11" s="682"/>
      <c r="CZ11" s="713">
        <v>4.3</v>
      </c>
      <c r="DA11" s="713"/>
      <c r="DB11" s="713"/>
      <c r="DC11" s="713"/>
      <c r="DD11" s="686">
        <v>152036</v>
      </c>
      <c r="DE11" s="681"/>
      <c r="DF11" s="681"/>
      <c r="DG11" s="681"/>
      <c r="DH11" s="681"/>
      <c r="DI11" s="681"/>
      <c r="DJ11" s="681"/>
      <c r="DK11" s="681"/>
      <c r="DL11" s="681"/>
      <c r="DM11" s="681"/>
      <c r="DN11" s="681"/>
      <c r="DO11" s="681"/>
      <c r="DP11" s="682"/>
      <c r="DQ11" s="686">
        <v>307339</v>
      </c>
      <c r="DR11" s="681"/>
      <c r="DS11" s="681"/>
      <c r="DT11" s="681"/>
      <c r="DU11" s="681"/>
      <c r="DV11" s="681"/>
      <c r="DW11" s="681"/>
      <c r="DX11" s="681"/>
      <c r="DY11" s="681"/>
      <c r="DZ11" s="681"/>
      <c r="EA11" s="681"/>
      <c r="EB11" s="681"/>
      <c r="EC11" s="727"/>
    </row>
    <row r="12" spans="2:143" ht="11.25" customHeight="1" x14ac:dyDescent="0.15">
      <c r="B12" s="677" t="s">
        <v>249</v>
      </c>
      <c r="C12" s="678"/>
      <c r="D12" s="678"/>
      <c r="E12" s="678"/>
      <c r="F12" s="678"/>
      <c r="G12" s="678"/>
      <c r="H12" s="678"/>
      <c r="I12" s="678"/>
      <c r="J12" s="678"/>
      <c r="K12" s="678"/>
      <c r="L12" s="678"/>
      <c r="M12" s="678"/>
      <c r="N12" s="678"/>
      <c r="O12" s="678"/>
      <c r="P12" s="678"/>
      <c r="Q12" s="679"/>
      <c r="R12" s="680" t="s">
        <v>125</v>
      </c>
      <c r="S12" s="681"/>
      <c r="T12" s="681"/>
      <c r="U12" s="681"/>
      <c r="V12" s="681"/>
      <c r="W12" s="681"/>
      <c r="X12" s="681"/>
      <c r="Y12" s="682"/>
      <c r="Z12" s="713" t="s">
        <v>125</v>
      </c>
      <c r="AA12" s="713"/>
      <c r="AB12" s="713"/>
      <c r="AC12" s="713"/>
      <c r="AD12" s="714" t="s">
        <v>125</v>
      </c>
      <c r="AE12" s="714"/>
      <c r="AF12" s="714"/>
      <c r="AG12" s="714"/>
      <c r="AH12" s="714"/>
      <c r="AI12" s="714"/>
      <c r="AJ12" s="714"/>
      <c r="AK12" s="714"/>
      <c r="AL12" s="683" t="s">
        <v>125</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872216</v>
      </c>
      <c r="BH12" s="681"/>
      <c r="BI12" s="681"/>
      <c r="BJ12" s="681"/>
      <c r="BK12" s="681"/>
      <c r="BL12" s="681"/>
      <c r="BM12" s="681"/>
      <c r="BN12" s="682"/>
      <c r="BO12" s="713">
        <v>50.9</v>
      </c>
      <c r="BP12" s="713"/>
      <c r="BQ12" s="713"/>
      <c r="BR12" s="713"/>
      <c r="BS12" s="686" t="s">
        <v>231</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128519</v>
      </c>
      <c r="CS12" s="681"/>
      <c r="CT12" s="681"/>
      <c r="CU12" s="681"/>
      <c r="CV12" s="681"/>
      <c r="CW12" s="681"/>
      <c r="CX12" s="681"/>
      <c r="CY12" s="682"/>
      <c r="CZ12" s="713">
        <v>0.9</v>
      </c>
      <c r="DA12" s="713"/>
      <c r="DB12" s="713"/>
      <c r="DC12" s="713"/>
      <c r="DD12" s="686" t="s">
        <v>125</v>
      </c>
      <c r="DE12" s="681"/>
      <c r="DF12" s="681"/>
      <c r="DG12" s="681"/>
      <c r="DH12" s="681"/>
      <c r="DI12" s="681"/>
      <c r="DJ12" s="681"/>
      <c r="DK12" s="681"/>
      <c r="DL12" s="681"/>
      <c r="DM12" s="681"/>
      <c r="DN12" s="681"/>
      <c r="DO12" s="681"/>
      <c r="DP12" s="682"/>
      <c r="DQ12" s="686">
        <v>74741</v>
      </c>
      <c r="DR12" s="681"/>
      <c r="DS12" s="681"/>
      <c r="DT12" s="681"/>
      <c r="DU12" s="681"/>
      <c r="DV12" s="681"/>
      <c r="DW12" s="681"/>
      <c r="DX12" s="681"/>
      <c r="DY12" s="681"/>
      <c r="DZ12" s="681"/>
      <c r="EA12" s="681"/>
      <c r="EB12" s="681"/>
      <c r="EC12" s="727"/>
    </row>
    <row r="13" spans="2:143" ht="11.25" customHeight="1" x14ac:dyDescent="0.15">
      <c r="B13" s="677" t="s">
        <v>252</v>
      </c>
      <c r="C13" s="678"/>
      <c r="D13" s="678"/>
      <c r="E13" s="678"/>
      <c r="F13" s="678"/>
      <c r="G13" s="678"/>
      <c r="H13" s="678"/>
      <c r="I13" s="678"/>
      <c r="J13" s="678"/>
      <c r="K13" s="678"/>
      <c r="L13" s="678"/>
      <c r="M13" s="678"/>
      <c r="N13" s="678"/>
      <c r="O13" s="678"/>
      <c r="P13" s="678"/>
      <c r="Q13" s="679"/>
      <c r="R13" s="680" t="s">
        <v>125</v>
      </c>
      <c r="S13" s="681"/>
      <c r="T13" s="681"/>
      <c r="U13" s="681"/>
      <c r="V13" s="681"/>
      <c r="W13" s="681"/>
      <c r="X13" s="681"/>
      <c r="Y13" s="682"/>
      <c r="Z13" s="713" t="s">
        <v>233</v>
      </c>
      <c r="AA13" s="713"/>
      <c r="AB13" s="713"/>
      <c r="AC13" s="713"/>
      <c r="AD13" s="714" t="s">
        <v>125</v>
      </c>
      <c r="AE13" s="714"/>
      <c r="AF13" s="714"/>
      <c r="AG13" s="714"/>
      <c r="AH13" s="714"/>
      <c r="AI13" s="714"/>
      <c r="AJ13" s="714"/>
      <c r="AK13" s="714"/>
      <c r="AL13" s="683" t="s">
        <v>231</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847678</v>
      </c>
      <c r="BH13" s="681"/>
      <c r="BI13" s="681"/>
      <c r="BJ13" s="681"/>
      <c r="BK13" s="681"/>
      <c r="BL13" s="681"/>
      <c r="BM13" s="681"/>
      <c r="BN13" s="682"/>
      <c r="BO13" s="713">
        <v>49.5</v>
      </c>
      <c r="BP13" s="713"/>
      <c r="BQ13" s="713"/>
      <c r="BR13" s="713"/>
      <c r="BS13" s="686" t="s">
        <v>233</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1748440</v>
      </c>
      <c r="CS13" s="681"/>
      <c r="CT13" s="681"/>
      <c r="CU13" s="681"/>
      <c r="CV13" s="681"/>
      <c r="CW13" s="681"/>
      <c r="CX13" s="681"/>
      <c r="CY13" s="682"/>
      <c r="CZ13" s="713">
        <v>12.2</v>
      </c>
      <c r="DA13" s="713"/>
      <c r="DB13" s="713"/>
      <c r="DC13" s="713"/>
      <c r="DD13" s="686">
        <v>880227</v>
      </c>
      <c r="DE13" s="681"/>
      <c r="DF13" s="681"/>
      <c r="DG13" s="681"/>
      <c r="DH13" s="681"/>
      <c r="DI13" s="681"/>
      <c r="DJ13" s="681"/>
      <c r="DK13" s="681"/>
      <c r="DL13" s="681"/>
      <c r="DM13" s="681"/>
      <c r="DN13" s="681"/>
      <c r="DO13" s="681"/>
      <c r="DP13" s="682"/>
      <c r="DQ13" s="686">
        <v>990786</v>
      </c>
      <c r="DR13" s="681"/>
      <c r="DS13" s="681"/>
      <c r="DT13" s="681"/>
      <c r="DU13" s="681"/>
      <c r="DV13" s="681"/>
      <c r="DW13" s="681"/>
      <c r="DX13" s="681"/>
      <c r="DY13" s="681"/>
      <c r="DZ13" s="681"/>
      <c r="EA13" s="681"/>
      <c r="EB13" s="681"/>
      <c r="EC13" s="727"/>
    </row>
    <row r="14" spans="2:143" ht="11.25" customHeight="1" x14ac:dyDescent="0.15">
      <c r="B14" s="677" t="s">
        <v>255</v>
      </c>
      <c r="C14" s="678"/>
      <c r="D14" s="678"/>
      <c r="E14" s="678"/>
      <c r="F14" s="678"/>
      <c r="G14" s="678"/>
      <c r="H14" s="678"/>
      <c r="I14" s="678"/>
      <c r="J14" s="678"/>
      <c r="K14" s="678"/>
      <c r="L14" s="678"/>
      <c r="M14" s="678"/>
      <c r="N14" s="678"/>
      <c r="O14" s="678"/>
      <c r="P14" s="678"/>
      <c r="Q14" s="679"/>
      <c r="R14" s="680" t="s">
        <v>125</v>
      </c>
      <c r="S14" s="681"/>
      <c r="T14" s="681"/>
      <c r="U14" s="681"/>
      <c r="V14" s="681"/>
      <c r="W14" s="681"/>
      <c r="X14" s="681"/>
      <c r="Y14" s="682"/>
      <c r="Z14" s="713" t="s">
        <v>256</v>
      </c>
      <c r="AA14" s="713"/>
      <c r="AB14" s="713"/>
      <c r="AC14" s="713"/>
      <c r="AD14" s="714" t="s">
        <v>125</v>
      </c>
      <c r="AE14" s="714"/>
      <c r="AF14" s="714"/>
      <c r="AG14" s="714"/>
      <c r="AH14" s="714"/>
      <c r="AI14" s="714"/>
      <c r="AJ14" s="714"/>
      <c r="AK14" s="714"/>
      <c r="AL14" s="683" t="s">
        <v>233</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67043</v>
      </c>
      <c r="BH14" s="681"/>
      <c r="BI14" s="681"/>
      <c r="BJ14" s="681"/>
      <c r="BK14" s="681"/>
      <c r="BL14" s="681"/>
      <c r="BM14" s="681"/>
      <c r="BN14" s="682"/>
      <c r="BO14" s="713">
        <v>3.9</v>
      </c>
      <c r="BP14" s="713"/>
      <c r="BQ14" s="713"/>
      <c r="BR14" s="713"/>
      <c r="BS14" s="686" t="s">
        <v>233</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474046</v>
      </c>
      <c r="CS14" s="681"/>
      <c r="CT14" s="681"/>
      <c r="CU14" s="681"/>
      <c r="CV14" s="681"/>
      <c r="CW14" s="681"/>
      <c r="CX14" s="681"/>
      <c r="CY14" s="682"/>
      <c r="CZ14" s="713">
        <v>3.3</v>
      </c>
      <c r="DA14" s="713"/>
      <c r="DB14" s="713"/>
      <c r="DC14" s="713"/>
      <c r="DD14" s="686">
        <v>40601</v>
      </c>
      <c r="DE14" s="681"/>
      <c r="DF14" s="681"/>
      <c r="DG14" s="681"/>
      <c r="DH14" s="681"/>
      <c r="DI14" s="681"/>
      <c r="DJ14" s="681"/>
      <c r="DK14" s="681"/>
      <c r="DL14" s="681"/>
      <c r="DM14" s="681"/>
      <c r="DN14" s="681"/>
      <c r="DO14" s="681"/>
      <c r="DP14" s="682"/>
      <c r="DQ14" s="686">
        <v>436861</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233</v>
      </c>
      <c r="S15" s="681"/>
      <c r="T15" s="681"/>
      <c r="U15" s="681"/>
      <c r="V15" s="681"/>
      <c r="W15" s="681"/>
      <c r="X15" s="681"/>
      <c r="Y15" s="682"/>
      <c r="Z15" s="713" t="s">
        <v>233</v>
      </c>
      <c r="AA15" s="713"/>
      <c r="AB15" s="713"/>
      <c r="AC15" s="713"/>
      <c r="AD15" s="714" t="s">
        <v>233</v>
      </c>
      <c r="AE15" s="714"/>
      <c r="AF15" s="714"/>
      <c r="AG15" s="714"/>
      <c r="AH15" s="714"/>
      <c r="AI15" s="714"/>
      <c r="AJ15" s="714"/>
      <c r="AK15" s="714"/>
      <c r="AL15" s="683" t="s">
        <v>233</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143569</v>
      </c>
      <c r="BH15" s="681"/>
      <c r="BI15" s="681"/>
      <c r="BJ15" s="681"/>
      <c r="BK15" s="681"/>
      <c r="BL15" s="681"/>
      <c r="BM15" s="681"/>
      <c r="BN15" s="682"/>
      <c r="BO15" s="713">
        <v>8.4</v>
      </c>
      <c r="BP15" s="713"/>
      <c r="BQ15" s="713"/>
      <c r="BR15" s="713"/>
      <c r="BS15" s="686" t="s">
        <v>125</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1413948</v>
      </c>
      <c r="CS15" s="681"/>
      <c r="CT15" s="681"/>
      <c r="CU15" s="681"/>
      <c r="CV15" s="681"/>
      <c r="CW15" s="681"/>
      <c r="CX15" s="681"/>
      <c r="CY15" s="682"/>
      <c r="CZ15" s="713">
        <v>9.8000000000000007</v>
      </c>
      <c r="DA15" s="713"/>
      <c r="DB15" s="713"/>
      <c r="DC15" s="713"/>
      <c r="DD15" s="686">
        <v>245183</v>
      </c>
      <c r="DE15" s="681"/>
      <c r="DF15" s="681"/>
      <c r="DG15" s="681"/>
      <c r="DH15" s="681"/>
      <c r="DI15" s="681"/>
      <c r="DJ15" s="681"/>
      <c r="DK15" s="681"/>
      <c r="DL15" s="681"/>
      <c r="DM15" s="681"/>
      <c r="DN15" s="681"/>
      <c r="DO15" s="681"/>
      <c r="DP15" s="682"/>
      <c r="DQ15" s="686">
        <v>938886</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12088</v>
      </c>
      <c r="S16" s="681"/>
      <c r="T16" s="681"/>
      <c r="U16" s="681"/>
      <c r="V16" s="681"/>
      <c r="W16" s="681"/>
      <c r="X16" s="681"/>
      <c r="Y16" s="682"/>
      <c r="Z16" s="713">
        <v>0.1</v>
      </c>
      <c r="AA16" s="713"/>
      <c r="AB16" s="713"/>
      <c r="AC16" s="713"/>
      <c r="AD16" s="714">
        <v>12088</v>
      </c>
      <c r="AE16" s="714"/>
      <c r="AF16" s="714"/>
      <c r="AG16" s="714"/>
      <c r="AH16" s="714"/>
      <c r="AI16" s="714"/>
      <c r="AJ16" s="714"/>
      <c r="AK16" s="714"/>
      <c r="AL16" s="683">
        <v>0.2</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125</v>
      </c>
      <c r="BH16" s="681"/>
      <c r="BI16" s="681"/>
      <c r="BJ16" s="681"/>
      <c r="BK16" s="681"/>
      <c r="BL16" s="681"/>
      <c r="BM16" s="681"/>
      <c r="BN16" s="682"/>
      <c r="BO16" s="713" t="s">
        <v>233</v>
      </c>
      <c r="BP16" s="713"/>
      <c r="BQ16" s="713"/>
      <c r="BR16" s="713"/>
      <c r="BS16" s="686" t="s">
        <v>233</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74</v>
      </c>
      <c r="CS16" s="681"/>
      <c r="CT16" s="681"/>
      <c r="CU16" s="681"/>
      <c r="CV16" s="681"/>
      <c r="CW16" s="681"/>
      <c r="CX16" s="681"/>
      <c r="CY16" s="682"/>
      <c r="CZ16" s="713">
        <v>0</v>
      </c>
      <c r="DA16" s="713"/>
      <c r="DB16" s="713"/>
      <c r="DC16" s="713"/>
      <c r="DD16" s="686" t="s">
        <v>233</v>
      </c>
      <c r="DE16" s="681"/>
      <c r="DF16" s="681"/>
      <c r="DG16" s="681"/>
      <c r="DH16" s="681"/>
      <c r="DI16" s="681"/>
      <c r="DJ16" s="681"/>
      <c r="DK16" s="681"/>
      <c r="DL16" s="681"/>
      <c r="DM16" s="681"/>
      <c r="DN16" s="681"/>
      <c r="DO16" s="681"/>
      <c r="DP16" s="682"/>
      <c r="DQ16" s="686">
        <v>74</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6777</v>
      </c>
      <c r="S17" s="681"/>
      <c r="T17" s="681"/>
      <c r="U17" s="681"/>
      <c r="V17" s="681"/>
      <c r="W17" s="681"/>
      <c r="X17" s="681"/>
      <c r="Y17" s="682"/>
      <c r="Z17" s="713">
        <v>0</v>
      </c>
      <c r="AA17" s="713"/>
      <c r="AB17" s="713"/>
      <c r="AC17" s="713"/>
      <c r="AD17" s="714">
        <v>6777</v>
      </c>
      <c r="AE17" s="714"/>
      <c r="AF17" s="714"/>
      <c r="AG17" s="714"/>
      <c r="AH17" s="714"/>
      <c r="AI17" s="714"/>
      <c r="AJ17" s="714"/>
      <c r="AK17" s="714"/>
      <c r="AL17" s="683">
        <v>0.1</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233</v>
      </c>
      <c r="BH17" s="681"/>
      <c r="BI17" s="681"/>
      <c r="BJ17" s="681"/>
      <c r="BK17" s="681"/>
      <c r="BL17" s="681"/>
      <c r="BM17" s="681"/>
      <c r="BN17" s="682"/>
      <c r="BO17" s="713" t="s">
        <v>125</v>
      </c>
      <c r="BP17" s="713"/>
      <c r="BQ17" s="713"/>
      <c r="BR17" s="713"/>
      <c r="BS17" s="686" t="s">
        <v>125</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1335329</v>
      </c>
      <c r="CS17" s="681"/>
      <c r="CT17" s="681"/>
      <c r="CU17" s="681"/>
      <c r="CV17" s="681"/>
      <c r="CW17" s="681"/>
      <c r="CX17" s="681"/>
      <c r="CY17" s="682"/>
      <c r="CZ17" s="713">
        <v>9.3000000000000007</v>
      </c>
      <c r="DA17" s="713"/>
      <c r="DB17" s="713"/>
      <c r="DC17" s="713"/>
      <c r="DD17" s="686" t="s">
        <v>233</v>
      </c>
      <c r="DE17" s="681"/>
      <c r="DF17" s="681"/>
      <c r="DG17" s="681"/>
      <c r="DH17" s="681"/>
      <c r="DI17" s="681"/>
      <c r="DJ17" s="681"/>
      <c r="DK17" s="681"/>
      <c r="DL17" s="681"/>
      <c r="DM17" s="681"/>
      <c r="DN17" s="681"/>
      <c r="DO17" s="681"/>
      <c r="DP17" s="682"/>
      <c r="DQ17" s="686">
        <v>1335329</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14049</v>
      </c>
      <c r="S18" s="681"/>
      <c r="T18" s="681"/>
      <c r="U18" s="681"/>
      <c r="V18" s="681"/>
      <c r="W18" s="681"/>
      <c r="X18" s="681"/>
      <c r="Y18" s="682"/>
      <c r="Z18" s="713">
        <v>0.1</v>
      </c>
      <c r="AA18" s="713"/>
      <c r="AB18" s="713"/>
      <c r="AC18" s="713"/>
      <c r="AD18" s="714">
        <v>14049</v>
      </c>
      <c r="AE18" s="714"/>
      <c r="AF18" s="714"/>
      <c r="AG18" s="714"/>
      <c r="AH18" s="714"/>
      <c r="AI18" s="714"/>
      <c r="AJ18" s="714"/>
      <c r="AK18" s="714"/>
      <c r="AL18" s="683">
        <v>0.2</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233</v>
      </c>
      <c r="BH18" s="681"/>
      <c r="BI18" s="681"/>
      <c r="BJ18" s="681"/>
      <c r="BK18" s="681"/>
      <c r="BL18" s="681"/>
      <c r="BM18" s="681"/>
      <c r="BN18" s="682"/>
      <c r="BO18" s="713" t="s">
        <v>125</v>
      </c>
      <c r="BP18" s="713"/>
      <c r="BQ18" s="713"/>
      <c r="BR18" s="713"/>
      <c r="BS18" s="686" t="s">
        <v>125</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233</v>
      </c>
      <c r="CS18" s="681"/>
      <c r="CT18" s="681"/>
      <c r="CU18" s="681"/>
      <c r="CV18" s="681"/>
      <c r="CW18" s="681"/>
      <c r="CX18" s="681"/>
      <c r="CY18" s="682"/>
      <c r="CZ18" s="713" t="s">
        <v>233</v>
      </c>
      <c r="DA18" s="713"/>
      <c r="DB18" s="713"/>
      <c r="DC18" s="713"/>
      <c r="DD18" s="686" t="s">
        <v>125</v>
      </c>
      <c r="DE18" s="681"/>
      <c r="DF18" s="681"/>
      <c r="DG18" s="681"/>
      <c r="DH18" s="681"/>
      <c r="DI18" s="681"/>
      <c r="DJ18" s="681"/>
      <c r="DK18" s="681"/>
      <c r="DL18" s="681"/>
      <c r="DM18" s="681"/>
      <c r="DN18" s="681"/>
      <c r="DO18" s="681"/>
      <c r="DP18" s="682"/>
      <c r="DQ18" s="686" t="s">
        <v>125</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7101</v>
      </c>
      <c r="S19" s="681"/>
      <c r="T19" s="681"/>
      <c r="U19" s="681"/>
      <c r="V19" s="681"/>
      <c r="W19" s="681"/>
      <c r="X19" s="681"/>
      <c r="Y19" s="682"/>
      <c r="Z19" s="713">
        <v>0</v>
      </c>
      <c r="AA19" s="713"/>
      <c r="AB19" s="713"/>
      <c r="AC19" s="713"/>
      <c r="AD19" s="714">
        <v>7101</v>
      </c>
      <c r="AE19" s="714"/>
      <c r="AF19" s="714"/>
      <c r="AG19" s="714"/>
      <c r="AH19" s="714"/>
      <c r="AI19" s="714"/>
      <c r="AJ19" s="714"/>
      <c r="AK19" s="714"/>
      <c r="AL19" s="683">
        <v>0.1</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829</v>
      </c>
      <c r="BH19" s="681"/>
      <c r="BI19" s="681"/>
      <c r="BJ19" s="681"/>
      <c r="BK19" s="681"/>
      <c r="BL19" s="681"/>
      <c r="BM19" s="681"/>
      <c r="BN19" s="682"/>
      <c r="BO19" s="713">
        <v>0</v>
      </c>
      <c r="BP19" s="713"/>
      <c r="BQ19" s="713"/>
      <c r="BR19" s="713"/>
      <c r="BS19" s="686" t="s">
        <v>233</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125</v>
      </c>
      <c r="CS19" s="681"/>
      <c r="CT19" s="681"/>
      <c r="CU19" s="681"/>
      <c r="CV19" s="681"/>
      <c r="CW19" s="681"/>
      <c r="CX19" s="681"/>
      <c r="CY19" s="682"/>
      <c r="CZ19" s="713" t="s">
        <v>125</v>
      </c>
      <c r="DA19" s="713"/>
      <c r="DB19" s="713"/>
      <c r="DC19" s="713"/>
      <c r="DD19" s="686" t="s">
        <v>125</v>
      </c>
      <c r="DE19" s="681"/>
      <c r="DF19" s="681"/>
      <c r="DG19" s="681"/>
      <c r="DH19" s="681"/>
      <c r="DI19" s="681"/>
      <c r="DJ19" s="681"/>
      <c r="DK19" s="681"/>
      <c r="DL19" s="681"/>
      <c r="DM19" s="681"/>
      <c r="DN19" s="681"/>
      <c r="DO19" s="681"/>
      <c r="DP19" s="682"/>
      <c r="DQ19" s="686" t="s">
        <v>125</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5091</v>
      </c>
      <c r="S20" s="681"/>
      <c r="T20" s="681"/>
      <c r="U20" s="681"/>
      <c r="V20" s="681"/>
      <c r="W20" s="681"/>
      <c r="X20" s="681"/>
      <c r="Y20" s="682"/>
      <c r="Z20" s="713">
        <v>0</v>
      </c>
      <c r="AA20" s="713"/>
      <c r="AB20" s="713"/>
      <c r="AC20" s="713"/>
      <c r="AD20" s="714">
        <v>5091</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829</v>
      </c>
      <c r="BH20" s="681"/>
      <c r="BI20" s="681"/>
      <c r="BJ20" s="681"/>
      <c r="BK20" s="681"/>
      <c r="BL20" s="681"/>
      <c r="BM20" s="681"/>
      <c r="BN20" s="682"/>
      <c r="BO20" s="713">
        <v>0</v>
      </c>
      <c r="BP20" s="713"/>
      <c r="BQ20" s="713"/>
      <c r="BR20" s="713"/>
      <c r="BS20" s="686" t="s">
        <v>125</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14383518</v>
      </c>
      <c r="CS20" s="681"/>
      <c r="CT20" s="681"/>
      <c r="CU20" s="681"/>
      <c r="CV20" s="681"/>
      <c r="CW20" s="681"/>
      <c r="CX20" s="681"/>
      <c r="CY20" s="682"/>
      <c r="CZ20" s="713">
        <v>100</v>
      </c>
      <c r="DA20" s="713"/>
      <c r="DB20" s="713"/>
      <c r="DC20" s="713"/>
      <c r="DD20" s="686">
        <v>1884792</v>
      </c>
      <c r="DE20" s="681"/>
      <c r="DF20" s="681"/>
      <c r="DG20" s="681"/>
      <c r="DH20" s="681"/>
      <c r="DI20" s="681"/>
      <c r="DJ20" s="681"/>
      <c r="DK20" s="681"/>
      <c r="DL20" s="681"/>
      <c r="DM20" s="681"/>
      <c r="DN20" s="681"/>
      <c r="DO20" s="681"/>
      <c r="DP20" s="682"/>
      <c r="DQ20" s="686">
        <v>8586419</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1857</v>
      </c>
      <c r="S21" s="681"/>
      <c r="T21" s="681"/>
      <c r="U21" s="681"/>
      <c r="V21" s="681"/>
      <c r="W21" s="681"/>
      <c r="X21" s="681"/>
      <c r="Y21" s="682"/>
      <c r="Z21" s="713">
        <v>0</v>
      </c>
      <c r="AA21" s="713"/>
      <c r="AB21" s="713"/>
      <c r="AC21" s="713"/>
      <c r="AD21" s="714">
        <v>1857</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829</v>
      </c>
      <c r="BH21" s="681"/>
      <c r="BI21" s="681"/>
      <c r="BJ21" s="681"/>
      <c r="BK21" s="681"/>
      <c r="BL21" s="681"/>
      <c r="BM21" s="681"/>
      <c r="BN21" s="682"/>
      <c r="BO21" s="713">
        <v>0</v>
      </c>
      <c r="BP21" s="713"/>
      <c r="BQ21" s="713"/>
      <c r="BR21" s="713"/>
      <c r="BS21" s="686" t="s">
        <v>125</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4626012</v>
      </c>
      <c r="S22" s="681"/>
      <c r="T22" s="681"/>
      <c r="U22" s="681"/>
      <c r="V22" s="681"/>
      <c r="W22" s="681"/>
      <c r="X22" s="681"/>
      <c r="Y22" s="682"/>
      <c r="Z22" s="713">
        <v>31.2</v>
      </c>
      <c r="AA22" s="713"/>
      <c r="AB22" s="713"/>
      <c r="AC22" s="713"/>
      <c r="AD22" s="714">
        <v>4266204</v>
      </c>
      <c r="AE22" s="714"/>
      <c r="AF22" s="714"/>
      <c r="AG22" s="714"/>
      <c r="AH22" s="714"/>
      <c r="AI22" s="714"/>
      <c r="AJ22" s="714"/>
      <c r="AK22" s="714"/>
      <c r="AL22" s="683">
        <v>64.599999999999994</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125</v>
      </c>
      <c r="BH22" s="681"/>
      <c r="BI22" s="681"/>
      <c r="BJ22" s="681"/>
      <c r="BK22" s="681"/>
      <c r="BL22" s="681"/>
      <c r="BM22" s="681"/>
      <c r="BN22" s="682"/>
      <c r="BO22" s="713" t="s">
        <v>231</v>
      </c>
      <c r="BP22" s="713"/>
      <c r="BQ22" s="713"/>
      <c r="BR22" s="713"/>
      <c r="BS22" s="686" t="s">
        <v>125</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4266204</v>
      </c>
      <c r="S23" s="681"/>
      <c r="T23" s="681"/>
      <c r="U23" s="681"/>
      <c r="V23" s="681"/>
      <c r="W23" s="681"/>
      <c r="X23" s="681"/>
      <c r="Y23" s="682"/>
      <c r="Z23" s="713">
        <v>28.8</v>
      </c>
      <c r="AA23" s="713"/>
      <c r="AB23" s="713"/>
      <c r="AC23" s="713"/>
      <c r="AD23" s="714">
        <v>4266204</v>
      </c>
      <c r="AE23" s="714"/>
      <c r="AF23" s="714"/>
      <c r="AG23" s="714"/>
      <c r="AH23" s="714"/>
      <c r="AI23" s="714"/>
      <c r="AJ23" s="714"/>
      <c r="AK23" s="714"/>
      <c r="AL23" s="683">
        <v>64.599999999999994</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125</v>
      </c>
      <c r="BH23" s="681"/>
      <c r="BI23" s="681"/>
      <c r="BJ23" s="681"/>
      <c r="BK23" s="681"/>
      <c r="BL23" s="681"/>
      <c r="BM23" s="681"/>
      <c r="BN23" s="682"/>
      <c r="BO23" s="713" t="s">
        <v>125</v>
      </c>
      <c r="BP23" s="713"/>
      <c r="BQ23" s="713"/>
      <c r="BR23" s="713"/>
      <c r="BS23" s="686" t="s">
        <v>256</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359781</v>
      </c>
      <c r="S24" s="681"/>
      <c r="T24" s="681"/>
      <c r="U24" s="681"/>
      <c r="V24" s="681"/>
      <c r="W24" s="681"/>
      <c r="X24" s="681"/>
      <c r="Y24" s="682"/>
      <c r="Z24" s="713">
        <v>2.4</v>
      </c>
      <c r="AA24" s="713"/>
      <c r="AB24" s="713"/>
      <c r="AC24" s="713"/>
      <c r="AD24" s="714" t="s">
        <v>233</v>
      </c>
      <c r="AE24" s="714"/>
      <c r="AF24" s="714"/>
      <c r="AG24" s="714"/>
      <c r="AH24" s="714"/>
      <c r="AI24" s="714"/>
      <c r="AJ24" s="714"/>
      <c r="AK24" s="714"/>
      <c r="AL24" s="683" t="s">
        <v>125</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125</v>
      </c>
      <c r="BH24" s="681"/>
      <c r="BI24" s="681"/>
      <c r="BJ24" s="681"/>
      <c r="BK24" s="681"/>
      <c r="BL24" s="681"/>
      <c r="BM24" s="681"/>
      <c r="BN24" s="682"/>
      <c r="BO24" s="713" t="s">
        <v>125</v>
      </c>
      <c r="BP24" s="713"/>
      <c r="BQ24" s="713"/>
      <c r="BR24" s="713"/>
      <c r="BS24" s="686" t="s">
        <v>233</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4544613</v>
      </c>
      <c r="CS24" s="736"/>
      <c r="CT24" s="736"/>
      <c r="CU24" s="736"/>
      <c r="CV24" s="736"/>
      <c r="CW24" s="736"/>
      <c r="CX24" s="736"/>
      <c r="CY24" s="779"/>
      <c r="CZ24" s="780">
        <v>31.6</v>
      </c>
      <c r="DA24" s="751"/>
      <c r="DB24" s="751"/>
      <c r="DC24" s="783"/>
      <c r="DD24" s="778">
        <v>3139432</v>
      </c>
      <c r="DE24" s="736"/>
      <c r="DF24" s="736"/>
      <c r="DG24" s="736"/>
      <c r="DH24" s="736"/>
      <c r="DI24" s="736"/>
      <c r="DJ24" s="736"/>
      <c r="DK24" s="779"/>
      <c r="DL24" s="778">
        <v>3078355</v>
      </c>
      <c r="DM24" s="736"/>
      <c r="DN24" s="736"/>
      <c r="DO24" s="736"/>
      <c r="DP24" s="736"/>
      <c r="DQ24" s="736"/>
      <c r="DR24" s="736"/>
      <c r="DS24" s="736"/>
      <c r="DT24" s="736"/>
      <c r="DU24" s="736"/>
      <c r="DV24" s="779"/>
      <c r="DW24" s="780">
        <v>45.1</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v>27</v>
      </c>
      <c r="S25" s="681"/>
      <c r="T25" s="681"/>
      <c r="U25" s="681"/>
      <c r="V25" s="681"/>
      <c r="W25" s="681"/>
      <c r="X25" s="681"/>
      <c r="Y25" s="682"/>
      <c r="Z25" s="713">
        <v>0</v>
      </c>
      <c r="AA25" s="713"/>
      <c r="AB25" s="713"/>
      <c r="AC25" s="713"/>
      <c r="AD25" s="714" t="s">
        <v>125</v>
      </c>
      <c r="AE25" s="714"/>
      <c r="AF25" s="714"/>
      <c r="AG25" s="714"/>
      <c r="AH25" s="714"/>
      <c r="AI25" s="714"/>
      <c r="AJ25" s="714"/>
      <c r="AK25" s="714"/>
      <c r="AL25" s="683" t="s">
        <v>125</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125</v>
      </c>
      <c r="BH25" s="681"/>
      <c r="BI25" s="681"/>
      <c r="BJ25" s="681"/>
      <c r="BK25" s="681"/>
      <c r="BL25" s="681"/>
      <c r="BM25" s="681"/>
      <c r="BN25" s="682"/>
      <c r="BO25" s="713" t="s">
        <v>125</v>
      </c>
      <c r="BP25" s="713"/>
      <c r="BQ25" s="713"/>
      <c r="BR25" s="713"/>
      <c r="BS25" s="686" t="s">
        <v>233</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1350090</v>
      </c>
      <c r="CS25" s="699"/>
      <c r="CT25" s="699"/>
      <c r="CU25" s="699"/>
      <c r="CV25" s="699"/>
      <c r="CW25" s="699"/>
      <c r="CX25" s="699"/>
      <c r="CY25" s="700"/>
      <c r="CZ25" s="683">
        <v>9.4</v>
      </c>
      <c r="DA25" s="701"/>
      <c r="DB25" s="701"/>
      <c r="DC25" s="702"/>
      <c r="DD25" s="686">
        <v>1302761</v>
      </c>
      <c r="DE25" s="699"/>
      <c r="DF25" s="699"/>
      <c r="DG25" s="699"/>
      <c r="DH25" s="699"/>
      <c r="DI25" s="699"/>
      <c r="DJ25" s="699"/>
      <c r="DK25" s="700"/>
      <c r="DL25" s="686">
        <v>1264955</v>
      </c>
      <c r="DM25" s="699"/>
      <c r="DN25" s="699"/>
      <c r="DO25" s="699"/>
      <c r="DP25" s="699"/>
      <c r="DQ25" s="699"/>
      <c r="DR25" s="699"/>
      <c r="DS25" s="699"/>
      <c r="DT25" s="699"/>
      <c r="DU25" s="699"/>
      <c r="DV25" s="700"/>
      <c r="DW25" s="683">
        <v>18.5</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6927766</v>
      </c>
      <c r="S26" s="681"/>
      <c r="T26" s="681"/>
      <c r="U26" s="681"/>
      <c r="V26" s="681"/>
      <c r="W26" s="681"/>
      <c r="X26" s="681"/>
      <c r="Y26" s="682"/>
      <c r="Z26" s="713">
        <v>46.7</v>
      </c>
      <c r="AA26" s="713"/>
      <c r="AB26" s="713"/>
      <c r="AC26" s="713"/>
      <c r="AD26" s="714">
        <v>6567958</v>
      </c>
      <c r="AE26" s="714"/>
      <c r="AF26" s="714"/>
      <c r="AG26" s="714"/>
      <c r="AH26" s="714"/>
      <c r="AI26" s="714"/>
      <c r="AJ26" s="714"/>
      <c r="AK26" s="714"/>
      <c r="AL26" s="683">
        <v>99.4</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233</v>
      </c>
      <c r="BH26" s="681"/>
      <c r="BI26" s="681"/>
      <c r="BJ26" s="681"/>
      <c r="BK26" s="681"/>
      <c r="BL26" s="681"/>
      <c r="BM26" s="681"/>
      <c r="BN26" s="682"/>
      <c r="BO26" s="713" t="s">
        <v>125</v>
      </c>
      <c r="BP26" s="713"/>
      <c r="BQ26" s="713"/>
      <c r="BR26" s="713"/>
      <c r="BS26" s="686" t="s">
        <v>125</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786963</v>
      </c>
      <c r="CS26" s="681"/>
      <c r="CT26" s="681"/>
      <c r="CU26" s="681"/>
      <c r="CV26" s="681"/>
      <c r="CW26" s="681"/>
      <c r="CX26" s="681"/>
      <c r="CY26" s="682"/>
      <c r="CZ26" s="683">
        <v>5.5</v>
      </c>
      <c r="DA26" s="701"/>
      <c r="DB26" s="701"/>
      <c r="DC26" s="702"/>
      <c r="DD26" s="686">
        <v>764228</v>
      </c>
      <c r="DE26" s="681"/>
      <c r="DF26" s="681"/>
      <c r="DG26" s="681"/>
      <c r="DH26" s="681"/>
      <c r="DI26" s="681"/>
      <c r="DJ26" s="681"/>
      <c r="DK26" s="682"/>
      <c r="DL26" s="686" t="s">
        <v>125</v>
      </c>
      <c r="DM26" s="681"/>
      <c r="DN26" s="681"/>
      <c r="DO26" s="681"/>
      <c r="DP26" s="681"/>
      <c r="DQ26" s="681"/>
      <c r="DR26" s="681"/>
      <c r="DS26" s="681"/>
      <c r="DT26" s="681"/>
      <c r="DU26" s="681"/>
      <c r="DV26" s="682"/>
      <c r="DW26" s="683" t="s">
        <v>125</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2451</v>
      </c>
      <c r="S27" s="681"/>
      <c r="T27" s="681"/>
      <c r="U27" s="681"/>
      <c r="V27" s="681"/>
      <c r="W27" s="681"/>
      <c r="X27" s="681"/>
      <c r="Y27" s="682"/>
      <c r="Z27" s="713">
        <v>0</v>
      </c>
      <c r="AA27" s="713"/>
      <c r="AB27" s="713"/>
      <c r="AC27" s="713"/>
      <c r="AD27" s="714">
        <v>2451</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1713364</v>
      </c>
      <c r="BH27" s="681"/>
      <c r="BI27" s="681"/>
      <c r="BJ27" s="681"/>
      <c r="BK27" s="681"/>
      <c r="BL27" s="681"/>
      <c r="BM27" s="681"/>
      <c r="BN27" s="682"/>
      <c r="BO27" s="713">
        <v>100</v>
      </c>
      <c r="BP27" s="713"/>
      <c r="BQ27" s="713"/>
      <c r="BR27" s="713"/>
      <c r="BS27" s="686" t="s">
        <v>125</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1859194</v>
      </c>
      <c r="CS27" s="699"/>
      <c r="CT27" s="699"/>
      <c r="CU27" s="699"/>
      <c r="CV27" s="699"/>
      <c r="CW27" s="699"/>
      <c r="CX27" s="699"/>
      <c r="CY27" s="700"/>
      <c r="CZ27" s="683">
        <v>12.9</v>
      </c>
      <c r="DA27" s="701"/>
      <c r="DB27" s="701"/>
      <c r="DC27" s="702"/>
      <c r="DD27" s="686">
        <v>501342</v>
      </c>
      <c r="DE27" s="699"/>
      <c r="DF27" s="699"/>
      <c r="DG27" s="699"/>
      <c r="DH27" s="699"/>
      <c r="DI27" s="699"/>
      <c r="DJ27" s="699"/>
      <c r="DK27" s="700"/>
      <c r="DL27" s="686">
        <v>478071</v>
      </c>
      <c r="DM27" s="699"/>
      <c r="DN27" s="699"/>
      <c r="DO27" s="699"/>
      <c r="DP27" s="699"/>
      <c r="DQ27" s="699"/>
      <c r="DR27" s="699"/>
      <c r="DS27" s="699"/>
      <c r="DT27" s="699"/>
      <c r="DU27" s="699"/>
      <c r="DV27" s="700"/>
      <c r="DW27" s="683">
        <v>7</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21553</v>
      </c>
      <c r="S28" s="681"/>
      <c r="T28" s="681"/>
      <c r="U28" s="681"/>
      <c r="V28" s="681"/>
      <c r="W28" s="681"/>
      <c r="X28" s="681"/>
      <c r="Y28" s="682"/>
      <c r="Z28" s="713">
        <v>0.1</v>
      </c>
      <c r="AA28" s="713"/>
      <c r="AB28" s="713"/>
      <c r="AC28" s="713"/>
      <c r="AD28" s="714" t="s">
        <v>233</v>
      </c>
      <c r="AE28" s="714"/>
      <c r="AF28" s="714"/>
      <c r="AG28" s="714"/>
      <c r="AH28" s="714"/>
      <c r="AI28" s="714"/>
      <c r="AJ28" s="714"/>
      <c r="AK28" s="714"/>
      <c r="AL28" s="683" t="s">
        <v>233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1335329</v>
      </c>
      <c r="CS28" s="681"/>
      <c r="CT28" s="681"/>
      <c r="CU28" s="681"/>
      <c r="CV28" s="681"/>
      <c r="CW28" s="681"/>
      <c r="CX28" s="681"/>
      <c r="CY28" s="682"/>
      <c r="CZ28" s="683">
        <v>9.3000000000000007</v>
      </c>
      <c r="DA28" s="701"/>
      <c r="DB28" s="701"/>
      <c r="DC28" s="702"/>
      <c r="DD28" s="686">
        <v>1335329</v>
      </c>
      <c r="DE28" s="681"/>
      <c r="DF28" s="681"/>
      <c r="DG28" s="681"/>
      <c r="DH28" s="681"/>
      <c r="DI28" s="681"/>
      <c r="DJ28" s="681"/>
      <c r="DK28" s="682"/>
      <c r="DL28" s="686">
        <v>1335329</v>
      </c>
      <c r="DM28" s="681"/>
      <c r="DN28" s="681"/>
      <c r="DO28" s="681"/>
      <c r="DP28" s="681"/>
      <c r="DQ28" s="681"/>
      <c r="DR28" s="681"/>
      <c r="DS28" s="681"/>
      <c r="DT28" s="681"/>
      <c r="DU28" s="681"/>
      <c r="DV28" s="682"/>
      <c r="DW28" s="683">
        <v>19.600000000000001</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90613</v>
      </c>
      <c r="S29" s="681"/>
      <c r="T29" s="681"/>
      <c r="U29" s="681"/>
      <c r="V29" s="681"/>
      <c r="W29" s="681"/>
      <c r="X29" s="681"/>
      <c r="Y29" s="682"/>
      <c r="Z29" s="713">
        <v>0.6</v>
      </c>
      <c r="AA29" s="713"/>
      <c r="AB29" s="713"/>
      <c r="AC29" s="713"/>
      <c r="AD29" s="714">
        <v>1401</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304</v>
      </c>
      <c r="CE29" s="769"/>
      <c r="CF29" s="719" t="s">
        <v>69</v>
      </c>
      <c r="CG29" s="720"/>
      <c r="CH29" s="720"/>
      <c r="CI29" s="720"/>
      <c r="CJ29" s="720"/>
      <c r="CK29" s="720"/>
      <c r="CL29" s="720"/>
      <c r="CM29" s="720"/>
      <c r="CN29" s="720"/>
      <c r="CO29" s="720"/>
      <c r="CP29" s="720"/>
      <c r="CQ29" s="721"/>
      <c r="CR29" s="680">
        <v>1335329</v>
      </c>
      <c r="CS29" s="699"/>
      <c r="CT29" s="699"/>
      <c r="CU29" s="699"/>
      <c r="CV29" s="699"/>
      <c r="CW29" s="699"/>
      <c r="CX29" s="699"/>
      <c r="CY29" s="700"/>
      <c r="CZ29" s="683">
        <v>9.3000000000000007</v>
      </c>
      <c r="DA29" s="701"/>
      <c r="DB29" s="701"/>
      <c r="DC29" s="702"/>
      <c r="DD29" s="686">
        <v>1335329</v>
      </c>
      <c r="DE29" s="699"/>
      <c r="DF29" s="699"/>
      <c r="DG29" s="699"/>
      <c r="DH29" s="699"/>
      <c r="DI29" s="699"/>
      <c r="DJ29" s="699"/>
      <c r="DK29" s="700"/>
      <c r="DL29" s="686">
        <v>1335329</v>
      </c>
      <c r="DM29" s="699"/>
      <c r="DN29" s="699"/>
      <c r="DO29" s="699"/>
      <c r="DP29" s="699"/>
      <c r="DQ29" s="699"/>
      <c r="DR29" s="699"/>
      <c r="DS29" s="699"/>
      <c r="DT29" s="699"/>
      <c r="DU29" s="699"/>
      <c r="DV29" s="700"/>
      <c r="DW29" s="683">
        <v>19.600000000000001</v>
      </c>
      <c r="DX29" s="701"/>
      <c r="DY29" s="701"/>
      <c r="DZ29" s="701"/>
      <c r="EA29" s="701"/>
      <c r="EB29" s="701"/>
      <c r="EC29" s="722"/>
    </row>
    <row r="30" spans="2:133" ht="11.25" customHeight="1" x14ac:dyDescent="0.15">
      <c r="B30" s="677" t="s">
        <v>305</v>
      </c>
      <c r="C30" s="678"/>
      <c r="D30" s="678"/>
      <c r="E30" s="678"/>
      <c r="F30" s="678"/>
      <c r="G30" s="678"/>
      <c r="H30" s="678"/>
      <c r="I30" s="678"/>
      <c r="J30" s="678"/>
      <c r="K30" s="678"/>
      <c r="L30" s="678"/>
      <c r="M30" s="678"/>
      <c r="N30" s="678"/>
      <c r="O30" s="678"/>
      <c r="P30" s="678"/>
      <c r="Q30" s="679"/>
      <c r="R30" s="680">
        <v>8451</v>
      </c>
      <c r="S30" s="681"/>
      <c r="T30" s="681"/>
      <c r="U30" s="681"/>
      <c r="V30" s="681"/>
      <c r="W30" s="681"/>
      <c r="X30" s="681"/>
      <c r="Y30" s="682"/>
      <c r="Z30" s="713">
        <v>0.1</v>
      </c>
      <c r="AA30" s="713"/>
      <c r="AB30" s="713"/>
      <c r="AC30" s="713"/>
      <c r="AD30" s="714" t="s">
        <v>231</v>
      </c>
      <c r="AE30" s="714"/>
      <c r="AF30" s="714"/>
      <c r="AG30" s="714"/>
      <c r="AH30" s="714"/>
      <c r="AI30" s="714"/>
      <c r="AJ30" s="714"/>
      <c r="AK30" s="714"/>
      <c r="AL30" s="683" t="s">
        <v>231</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306</v>
      </c>
      <c r="BH30" s="766"/>
      <c r="BI30" s="766"/>
      <c r="BJ30" s="766"/>
      <c r="BK30" s="766"/>
      <c r="BL30" s="766"/>
      <c r="BM30" s="766"/>
      <c r="BN30" s="766"/>
      <c r="BO30" s="766"/>
      <c r="BP30" s="766"/>
      <c r="BQ30" s="767"/>
      <c r="BR30" s="741" t="s">
        <v>307</v>
      </c>
      <c r="BS30" s="766"/>
      <c r="BT30" s="766"/>
      <c r="BU30" s="766"/>
      <c r="BV30" s="766"/>
      <c r="BW30" s="766"/>
      <c r="BX30" s="766"/>
      <c r="BY30" s="766"/>
      <c r="BZ30" s="766"/>
      <c r="CA30" s="766"/>
      <c r="CB30" s="767"/>
      <c r="CD30" s="770"/>
      <c r="CE30" s="771"/>
      <c r="CF30" s="719" t="s">
        <v>308</v>
      </c>
      <c r="CG30" s="720"/>
      <c r="CH30" s="720"/>
      <c r="CI30" s="720"/>
      <c r="CJ30" s="720"/>
      <c r="CK30" s="720"/>
      <c r="CL30" s="720"/>
      <c r="CM30" s="720"/>
      <c r="CN30" s="720"/>
      <c r="CO30" s="720"/>
      <c r="CP30" s="720"/>
      <c r="CQ30" s="721"/>
      <c r="CR30" s="680">
        <v>1284297</v>
      </c>
      <c r="CS30" s="681"/>
      <c r="CT30" s="681"/>
      <c r="CU30" s="681"/>
      <c r="CV30" s="681"/>
      <c r="CW30" s="681"/>
      <c r="CX30" s="681"/>
      <c r="CY30" s="682"/>
      <c r="CZ30" s="683">
        <v>8.9</v>
      </c>
      <c r="DA30" s="701"/>
      <c r="DB30" s="701"/>
      <c r="DC30" s="702"/>
      <c r="DD30" s="686">
        <v>1284297</v>
      </c>
      <c r="DE30" s="681"/>
      <c r="DF30" s="681"/>
      <c r="DG30" s="681"/>
      <c r="DH30" s="681"/>
      <c r="DI30" s="681"/>
      <c r="DJ30" s="681"/>
      <c r="DK30" s="682"/>
      <c r="DL30" s="686">
        <v>1284297</v>
      </c>
      <c r="DM30" s="681"/>
      <c r="DN30" s="681"/>
      <c r="DO30" s="681"/>
      <c r="DP30" s="681"/>
      <c r="DQ30" s="681"/>
      <c r="DR30" s="681"/>
      <c r="DS30" s="681"/>
      <c r="DT30" s="681"/>
      <c r="DU30" s="681"/>
      <c r="DV30" s="682"/>
      <c r="DW30" s="683">
        <v>18.8</v>
      </c>
      <c r="DX30" s="701"/>
      <c r="DY30" s="701"/>
      <c r="DZ30" s="701"/>
      <c r="EA30" s="701"/>
      <c r="EB30" s="701"/>
      <c r="EC30" s="722"/>
    </row>
    <row r="31" spans="2:133" ht="11.25" customHeight="1" x14ac:dyDescent="0.15">
      <c r="B31" s="677" t="s">
        <v>309</v>
      </c>
      <c r="C31" s="678"/>
      <c r="D31" s="678"/>
      <c r="E31" s="678"/>
      <c r="F31" s="678"/>
      <c r="G31" s="678"/>
      <c r="H31" s="678"/>
      <c r="I31" s="678"/>
      <c r="J31" s="678"/>
      <c r="K31" s="678"/>
      <c r="L31" s="678"/>
      <c r="M31" s="678"/>
      <c r="N31" s="678"/>
      <c r="O31" s="678"/>
      <c r="P31" s="678"/>
      <c r="Q31" s="679"/>
      <c r="R31" s="680">
        <v>4113077</v>
      </c>
      <c r="S31" s="681"/>
      <c r="T31" s="681"/>
      <c r="U31" s="681"/>
      <c r="V31" s="681"/>
      <c r="W31" s="681"/>
      <c r="X31" s="681"/>
      <c r="Y31" s="682"/>
      <c r="Z31" s="713">
        <v>27.7</v>
      </c>
      <c r="AA31" s="713"/>
      <c r="AB31" s="713"/>
      <c r="AC31" s="713"/>
      <c r="AD31" s="714" t="s">
        <v>125</v>
      </c>
      <c r="AE31" s="714"/>
      <c r="AF31" s="714"/>
      <c r="AG31" s="714"/>
      <c r="AH31" s="714"/>
      <c r="AI31" s="714"/>
      <c r="AJ31" s="714"/>
      <c r="AK31" s="714"/>
      <c r="AL31" s="683" t="s">
        <v>233</v>
      </c>
      <c r="AM31" s="684"/>
      <c r="AN31" s="684"/>
      <c r="AO31" s="715"/>
      <c r="AP31" s="754" t="s">
        <v>310</v>
      </c>
      <c r="AQ31" s="755"/>
      <c r="AR31" s="755"/>
      <c r="AS31" s="755"/>
      <c r="AT31" s="760" t="s">
        <v>311</v>
      </c>
      <c r="AU31" s="231"/>
      <c r="AV31" s="231"/>
      <c r="AW31" s="231"/>
      <c r="AX31" s="746" t="s">
        <v>185</v>
      </c>
      <c r="AY31" s="747"/>
      <c r="AZ31" s="747"/>
      <c r="BA31" s="747"/>
      <c r="BB31" s="747"/>
      <c r="BC31" s="747"/>
      <c r="BD31" s="747"/>
      <c r="BE31" s="747"/>
      <c r="BF31" s="748"/>
      <c r="BG31" s="749">
        <v>98.7</v>
      </c>
      <c r="BH31" s="750"/>
      <c r="BI31" s="750"/>
      <c r="BJ31" s="750"/>
      <c r="BK31" s="750"/>
      <c r="BL31" s="750"/>
      <c r="BM31" s="751">
        <v>93.5</v>
      </c>
      <c r="BN31" s="750"/>
      <c r="BO31" s="750"/>
      <c r="BP31" s="750"/>
      <c r="BQ31" s="752"/>
      <c r="BR31" s="749">
        <v>98.3</v>
      </c>
      <c r="BS31" s="750"/>
      <c r="BT31" s="750"/>
      <c r="BU31" s="750"/>
      <c r="BV31" s="750"/>
      <c r="BW31" s="750"/>
      <c r="BX31" s="751">
        <v>92.3</v>
      </c>
      <c r="BY31" s="750"/>
      <c r="BZ31" s="750"/>
      <c r="CA31" s="750"/>
      <c r="CB31" s="752"/>
      <c r="CD31" s="770"/>
      <c r="CE31" s="771"/>
      <c r="CF31" s="719" t="s">
        <v>312</v>
      </c>
      <c r="CG31" s="720"/>
      <c r="CH31" s="720"/>
      <c r="CI31" s="720"/>
      <c r="CJ31" s="720"/>
      <c r="CK31" s="720"/>
      <c r="CL31" s="720"/>
      <c r="CM31" s="720"/>
      <c r="CN31" s="720"/>
      <c r="CO31" s="720"/>
      <c r="CP31" s="720"/>
      <c r="CQ31" s="721"/>
      <c r="CR31" s="680">
        <v>51032</v>
      </c>
      <c r="CS31" s="699"/>
      <c r="CT31" s="699"/>
      <c r="CU31" s="699"/>
      <c r="CV31" s="699"/>
      <c r="CW31" s="699"/>
      <c r="CX31" s="699"/>
      <c r="CY31" s="700"/>
      <c r="CZ31" s="683">
        <v>0.4</v>
      </c>
      <c r="DA31" s="701"/>
      <c r="DB31" s="701"/>
      <c r="DC31" s="702"/>
      <c r="DD31" s="686">
        <v>51032</v>
      </c>
      <c r="DE31" s="699"/>
      <c r="DF31" s="699"/>
      <c r="DG31" s="699"/>
      <c r="DH31" s="699"/>
      <c r="DI31" s="699"/>
      <c r="DJ31" s="699"/>
      <c r="DK31" s="700"/>
      <c r="DL31" s="686">
        <v>51032</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15">
      <c r="B32" s="763" t="s">
        <v>313</v>
      </c>
      <c r="C32" s="764"/>
      <c r="D32" s="764"/>
      <c r="E32" s="764"/>
      <c r="F32" s="764"/>
      <c r="G32" s="764"/>
      <c r="H32" s="764"/>
      <c r="I32" s="764"/>
      <c r="J32" s="764"/>
      <c r="K32" s="764"/>
      <c r="L32" s="764"/>
      <c r="M32" s="764"/>
      <c r="N32" s="764"/>
      <c r="O32" s="764"/>
      <c r="P32" s="764"/>
      <c r="Q32" s="765"/>
      <c r="R32" s="680">
        <v>33061</v>
      </c>
      <c r="S32" s="681"/>
      <c r="T32" s="681"/>
      <c r="U32" s="681"/>
      <c r="V32" s="681"/>
      <c r="W32" s="681"/>
      <c r="X32" s="681"/>
      <c r="Y32" s="682"/>
      <c r="Z32" s="713">
        <v>0.2</v>
      </c>
      <c r="AA32" s="713"/>
      <c r="AB32" s="713"/>
      <c r="AC32" s="713"/>
      <c r="AD32" s="714">
        <v>33061</v>
      </c>
      <c r="AE32" s="714"/>
      <c r="AF32" s="714"/>
      <c r="AG32" s="714"/>
      <c r="AH32" s="714"/>
      <c r="AI32" s="714"/>
      <c r="AJ32" s="714"/>
      <c r="AK32" s="714"/>
      <c r="AL32" s="683">
        <v>0.5</v>
      </c>
      <c r="AM32" s="684"/>
      <c r="AN32" s="684"/>
      <c r="AO32" s="715"/>
      <c r="AP32" s="756"/>
      <c r="AQ32" s="757"/>
      <c r="AR32" s="757"/>
      <c r="AS32" s="757"/>
      <c r="AT32" s="761"/>
      <c r="AU32" s="230" t="s">
        <v>314</v>
      </c>
      <c r="AV32" s="230"/>
      <c r="AW32" s="230"/>
      <c r="AX32" s="677" t="s">
        <v>315</v>
      </c>
      <c r="AY32" s="678"/>
      <c r="AZ32" s="678"/>
      <c r="BA32" s="678"/>
      <c r="BB32" s="678"/>
      <c r="BC32" s="678"/>
      <c r="BD32" s="678"/>
      <c r="BE32" s="678"/>
      <c r="BF32" s="679"/>
      <c r="BG32" s="753">
        <v>98.6</v>
      </c>
      <c r="BH32" s="699"/>
      <c r="BI32" s="699"/>
      <c r="BJ32" s="699"/>
      <c r="BK32" s="699"/>
      <c r="BL32" s="699"/>
      <c r="BM32" s="684">
        <v>93.6</v>
      </c>
      <c r="BN32" s="745"/>
      <c r="BO32" s="745"/>
      <c r="BP32" s="745"/>
      <c r="BQ32" s="726"/>
      <c r="BR32" s="753">
        <v>98.2</v>
      </c>
      <c r="BS32" s="699"/>
      <c r="BT32" s="699"/>
      <c r="BU32" s="699"/>
      <c r="BV32" s="699"/>
      <c r="BW32" s="699"/>
      <c r="BX32" s="684">
        <v>92.7</v>
      </c>
      <c r="BY32" s="745"/>
      <c r="BZ32" s="745"/>
      <c r="CA32" s="745"/>
      <c r="CB32" s="726"/>
      <c r="CD32" s="772"/>
      <c r="CE32" s="773"/>
      <c r="CF32" s="719" t="s">
        <v>316</v>
      </c>
      <c r="CG32" s="720"/>
      <c r="CH32" s="720"/>
      <c r="CI32" s="720"/>
      <c r="CJ32" s="720"/>
      <c r="CK32" s="720"/>
      <c r="CL32" s="720"/>
      <c r="CM32" s="720"/>
      <c r="CN32" s="720"/>
      <c r="CO32" s="720"/>
      <c r="CP32" s="720"/>
      <c r="CQ32" s="721"/>
      <c r="CR32" s="680" t="s">
        <v>125</v>
      </c>
      <c r="CS32" s="681"/>
      <c r="CT32" s="681"/>
      <c r="CU32" s="681"/>
      <c r="CV32" s="681"/>
      <c r="CW32" s="681"/>
      <c r="CX32" s="681"/>
      <c r="CY32" s="682"/>
      <c r="CZ32" s="683" t="s">
        <v>125</v>
      </c>
      <c r="DA32" s="701"/>
      <c r="DB32" s="701"/>
      <c r="DC32" s="702"/>
      <c r="DD32" s="686" t="s">
        <v>125</v>
      </c>
      <c r="DE32" s="681"/>
      <c r="DF32" s="681"/>
      <c r="DG32" s="681"/>
      <c r="DH32" s="681"/>
      <c r="DI32" s="681"/>
      <c r="DJ32" s="681"/>
      <c r="DK32" s="682"/>
      <c r="DL32" s="686" t="s">
        <v>125</v>
      </c>
      <c r="DM32" s="681"/>
      <c r="DN32" s="681"/>
      <c r="DO32" s="681"/>
      <c r="DP32" s="681"/>
      <c r="DQ32" s="681"/>
      <c r="DR32" s="681"/>
      <c r="DS32" s="681"/>
      <c r="DT32" s="681"/>
      <c r="DU32" s="681"/>
      <c r="DV32" s="682"/>
      <c r="DW32" s="683" t="s">
        <v>125</v>
      </c>
      <c r="DX32" s="701"/>
      <c r="DY32" s="701"/>
      <c r="DZ32" s="701"/>
      <c r="EA32" s="701"/>
      <c r="EB32" s="701"/>
      <c r="EC32" s="722"/>
    </row>
    <row r="33" spans="2:133" ht="11.25" customHeight="1" x14ac:dyDescent="0.15">
      <c r="B33" s="677" t="s">
        <v>317</v>
      </c>
      <c r="C33" s="678"/>
      <c r="D33" s="678"/>
      <c r="E33" s="678"/>
      <c r="F33" s="678"/>
      <c r="G33" s="678"/>
      <c r="H33" s="678"/>
      <c r="I33" s="678"/>
      <c r="J33" s="678"/>
      <c r="K33" s="678"/>
      <c r="L33" s="678"/>
      <c r="M33" s="678"/>
      <c r="N33" s="678"/>
      <c r="O33" s="678"/>
      <c r="P33" s="678"/>
      <c r="Q33" s="679"/>
      <c r="R33" s="680">
        <v>889318</v>
      </c>
      <c r="S33" s="681"/>
      <c r="T33" s="681"/>
      <c r="U33" s="681"/>
      <c r="V33" s="681"/>
      <c r="W33" s="681"/>
      <c r="X33" s="681"/>
      <c r="Y33" s="682"/>
      <c r="Z33" s="713">
        <v>6</v>
      </c>
      <c r="AA33" s="713"/>
      <c r="AB33" s="713"/>
      <c r="AC33" s="713"/>
      <c r="AD33" s="714" t="s">
        <v>233</v>
      </c>
      <c r="AE33" s="714"/>
      <c r="AF33" s="714"/>
      <c r="AG33" s="714"/>
      <c r="AH33" s="714"/>
      <c r="AI33" s="714"/>
      <c r="AJ33" s="714"/>
      <c r="AK33" s="714"/>
      <c r="AL33" s="683" t="s">
        <v>125</v>
      </c>
      <c r="AM33" s="684"/>
      <c r="AN33" s="684"/>
      <c r="AO33" s="715"/>
      <c r="AP33" s="758"/>
      <c r="AQ33" s="759"/>
      <c r="AR33" s="759"/>
      <c r="AS33" s="759"/>
      <c r="AT33" s="762"/>
      <c r="AU33" s="232"/>
      <c r="AV33" s="232"/>
      <c r="AW33" s="232"/>
      <c r="AX33" s="661" t="s">
        <v>318</v>
      </c>
      <c r="AY33" s="662"/>
      <c r="AZ33" s="662"/>
      <c r="BA33" s="662"/>
      <c r="BB33" s="662"/>
      <c r="BC33" s="662"/>
      <c r="BD33" s="662"/>
      <c r="BE33" s="662"/>
      <c r="BF33" s="663"/>
      <c r="BG33" s="744">
        <v>98.6</v>
      </c>
      <c r="BH33" s="665"/>
      <c r="BI33" s="665"/>
      <c r="BJ33" s="665"/>
      <c r="BK33" s="665"/>
      <c r="BL33" s="665"/>
      <c r="BM33" s="707">
        <v>92.7</v>
      </c>
      <c r="BN33" s="665"/>
      <c r="BO33" s="665"/>
      <c r="BP33" s="665"/>
      <c r="BQ33" s="709"/>
      <c r="BR33" s="744">
        <v>98.1</v>
      </c>
      <c r="BS33" s="665"/>
      <c r="BT33" s="665"/>
      <c r="BU33" s="665"/>
      <c r="BV33" s="665"/>
      <c r="BW33" s="665"/>
      <c r="BX33" s="707">
        <v>90.9</v>
      </c>
      <c r="BY33" s="665"/>
      <c r="BZ33" s="665"/>
      <c r="CA33" s="665"/>
      <c r="CB33" s="709"/>
      <c r="CD33" s="719" t="s">
        <v>319</v>
      </c>
      <c r="CE33" s="720"/>
      <c r="CF33" s="720"/>
      <c r="CG33" s="720"/>
      <c r="CH33" s="720"/>
      <c r="CI33" s="720"/>
      <c r="CJ33" s="720"/>
      <c r="CK33" s="720"/>
      <c r="CL33" s="720"/>
      <c r="CM33" s="720"/>
      <c r="CN33" s="720"/>
      <c r="CO33" s="720"/>
      <c r="CP33" s="720"/>
      <c r="CQ33" s="721"/>
      <c r="CR33" s="680">
        <v>7954039</v>
      </c>
      <c r="CS33" s="699"/>
      <c r="CT33" s="699"/>
      <c r="CU33" s="699"/>
      <c r="CV33" s="699"/>
      <c r="CW33" s="699"/>
      <c r="CX33" s="699"/>
      <c r="CY33" s="700"/>
      <c r="CZ33" s="683">
        <v>55.3</v>
      </c>
      <c r="DA33" s="701"/>
      <c r="DB33" s="701"/>
      <c r="DC33" s="702"/>
      <c r="DD33" s="686">
        <v>5014642</v>
      </c>
      <c r="DE33" s="699"/>
      <c r="DF33" s="699"/>
      <c r="DG33" s="699"/>
      <c r="DH33" s="699"/>
      <c r="DI33" s="699"/>
      <c r="DJ33" s="699"/>
      <c r="DK33" s="700"/>
      <c r="DL33" s="686">
        <v>3028265</v>
      </c>
      <c r="DM33" s="699"/>
      <c r="DN33" s="699"/>
      <c r="DO33" s="699"/>
      <c r="DP33" s="699"/>
      <c r="DQ33" s="699"/>
      <c r="DR33" s="699"/>
      <c r="DS33" s="699"/>
      <c r="DT33" s="699"/>
      <c r="DU33" s="699"/>
      <c r="DV33" s="700"/>
      <c r="DW33" s="683">
        <v>44.4</v>
      </c>
      <c r="DX33" s="701"/>
      <c r="DY33" s="701"/>
      <c r="DZ33" s="701"/>
      <c r="EA33" s="701"/>
      <c r="EB33" s="701"/>
      <c r="EC33" s="722"/>
    </row>
    <row r="34" spans="2:133" ht="11.25" customHeight="1" x14ac:dyDescent="0.15">
      <c r="B34" s="677" t="s">
        <v>320</v>
      </c>
      <c r="C34" s="678"/>
      <c r="D34" s="678"/>
      <c r="E34" s="678"/>
      <c r="F34" s="678"/>
      <c r="G34" s="678"/>
      <c r="H34" s="678"/>
      <c r="I34" s="678"/>
      <c r="J34" s="678"/>
      <c r="K34" s="678"/>
      <c r="L34" s="678"/>
      <c r="M34" s="678"/>
      <c r="N34" s="678"/>
      <c r="O34" s="678"/>
      <c r="P34" s="678"/>
      <c r="Q34" s="679"/>
      <c r="R34" s="680">
        <v>4651</v>
      </c>
      <c r="S34" s="681"/>
      <c r="T34" s="681"/>
      <c r="U34" s="681"/>
      <c r="V34" s="681"/>
      <c r="W34" s="681"/>
      <c r="X34" s="681"/>
      <c r="Y34" s="682"/>
      <c r="Z34" s="713">
        <v>0</v>
      </c>
      <c r="AA34" s="713"/>
      <c r="AB34" s="713"/>
      <c r="AC34" s="713"/>
      <c r="AD34" s="714" t="s">
        <v>233</v>
      </c>
      <c r="AE34" s="714"/>
      <c r="AF34" s="714"/>
      <c r="AG34" s="714"/>
      <c r="AH34" s="714"/>
      <c r="AI34" s="714"/>
      <c r="AJ34" s="714"/>
      <c r="AK34" s="714"/>
      <c r="AL34" s="683" t="s">
        <v>233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1413946</v>
      </c>
      <c r="CS34" s="681"/>
      <c r="CT34" s="681"/>
      <c r="CU34" s="681"/>
      <c r="CV34" s="681"/>
      <c r="CW34" s="681"/>
      <c r="CX34" s="681"/>
      <c r="CY34" s="682"/>
      <c r="CZ34" s="683">
        <v>9.8000000000000007</v>
      </c>
      <c r="DA34" s="701"/>
      <c r="DB34" s="701"/>
      <c r="DC34" s="702"/>
      <c r="DD34" s="686">
        <v>1056833</v>
      </c>
      <c r="DE34" s="681"/>
      <c r="DF34" s="681"/>
      <c r="DG34" s="681"/>
      <c r="DH34" s="681"/>
      <c r="DI34" s="681"/>
      <c r="DJ34" s="681"/>
      <c r="DK34" s="682"/>
      <c r="DL34" s="686">
        <v>914236</v>
      </c>
      <c r="DM34" s="681"/>
      <c r="DN34" s="681"/>
      <c r="DO34" s="681"/>
      <c r="DP34" s="681"/>
      <c r="DQ34" s="681"/>
      <c r="DR34" s="681"/>
      <c r="DS34" s="681"/>
      <c r="DT34" s="681"/>
      <c r="DU34" s="681"/>
      <c r="DV34" s="682"/>
      <c r="DW34" s="683">
        <v>13.4</v>
      </c>
      <c r="DX34" s="701"/>
      <c r="DY34" s="701"/>
      <c r="DZ34" s="701"/>
      <c r="EA34" s="701"/>
      <c r="EB34" s="701"/>
      <c r="EC34" s="722"/>
    </row>
    <row r="35" spans="2:133" ht="11.25" customHeight="1" x14ac:dyDescent="0.15">
      <c r="B35" s="677" t="s">
        <v>322</v>
      </c>
      <c r="C35" s="678"/>
      <c r="D35" s="678"/>
      <c r="E35" s="678"/>
      <c r="F35" s="678"/>
      <c r="G35" s="678"/>
      <c r="H35" s="678"/>
      <c r="I35" s="678"/>
      <c r="J35" s="678"/>
      <c r="K35" s="678"/>
      <c r="L35" s="678"/>
      <c r="M35" s="678"/>
      <c r="N35" s="678"/>
      <c r="O35" s="678"/>
      <c r="P35" s="678"/>
      <c r="Q35" s="679"/>
      <c r="R35" s="680">
        <v>28855</v>
      </c>
      <c r="S35" s="681"/>
      <c r="T35" s="681"/>
      <c r="U35" s="681"/>
      <c r="V35" s="681"/>
      <c r="W35" s="681"/>
      <c r="X35" s="681"/>
      <c r="Y35" s="682"/>
      <c r="Z35" s="713">
        <v>0.2</v>
      </c>
      <c r="AA35" s="713"/>
      <c r="AB35" s="713"/>
      <c r="AC35" s="713"/>
      <c r="AD35" s="714" t="s">
        <v>233</v>
      </c>
      <c r="AE35" s="714"/>
      <c r="AF35" s="714"/>
      <c r="AG35" s="714"/>
      <c r="AH35" s="714"/>
      <c r="AI35" s="714"/>
      <c r="AJ35" s="714"/>
      <c r="AK35" s="714"/>
      <c r="AL35" s="683" t="s">
        <v>125</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425868</v>
      </c>
      <c r="CS35" s="699"/>
      <c r="CT35" s="699"/>
      <c r="CU35" s="699"/>
      <c r="CV35" s="699"/>
      <c r="CW35" s="699"/>
      <c r="CX35" s="699"/>
      <c r="CY35" s="700"/>
      <c r="CZ35" s="683">
        <v>3</v>
      </c>
      <c r="DA35" s="701"/>
      <c r="DB35" s="701"/>
      <c r="DC35" s="702"/>
      <c r="DD35" s="686">
        <v>328562</v>
      </c>
      <c r="DE35" s="699"/>
      <c r="DF35" s="699"/>
      <c r="DG35" s="699"/>
      <c r="DH35" s="699"/>
      <c r="DI35" s="699"/>
      <c r="DJ35" s="699"/>
      <c r="DK35" s="700"/>
      <c r="DL35" s="686">
        <v>218497</v>
      </c>
      <c r="DM35" s="699"/>
      <c r="DN35" s="699"/>
      <c r="DO35" s="699"/>
      <c r="DP35" s="699"/>
      <c r="DQ35" s="699"/>
      <c r="DR35" s="699"/>
      <c r="DS35" s="699"/>
      <c r="DT35" s="699"/>
      <c r="DU35" s="699"/>
      <c r="DV35" s="700"/>
      <c r="DW35" s="683">
        <v>3.2</v>
      </c>
      <c r="DX35" s="701"/>
      <c r="DY35" s="701"/>
      <c r="DZ35" s="701"/>
      <c r="EA35" s="701"/>
      <c r="EB35" s="701"/>
      <c r="EC35" s="722"/>
    </row>
    <row r="36" spans="2:133" ht="11.25" customHeight="1" x14ac:dyDescent="0.15">
      <c r="B36" s="677" t="s">
        <v>326</v>
      </c>
      <c r="C36" s="678"/>
      <c r="D36" s="678"/>
      <c r="E36" s="678"/>
      <c r="F36" s="678"/>
      <c r="G36" s="678"/>
      <c r="H36" s="678"/>
      <c r="I36" s="678"/>
      <c r="J36" s="678"/>
      <c r="K36" s="678"/>
      <c r="L36" s="678"/>
      <c r="M36" s="678"/>
      <c r="N36" s="678"/>
      <c r="O36" s="678"/>
      <c r="P36" s="678"/>
      <c r="Q36" s="679"/>
      <c r="R36" s="680">
        <v>1642693</v>
      </c>
      <c r="S36" s="681"/>
      <c r="T36" s="681"/>
      <c r="U36" s="681"/>
      <c r="V36" s="681"/>
      <c r="W36" s="681"/>
      <c r="X36" s="681"/>
      <c r="Y36" s="682"/>
      <c r="Z36" s="713">
        <v>11.1</v>
      </c>
      <c r="AA36" s="713"/>
      <c r="AB36" s="713"/>
      <c r="AC36" s="713"/>
      <c r="AD36" s="714" t="s">
        <v>233</v>
      </c>
      <c r="AE36" s="714"/>
      <c r="AF36" s="714"/>
      <c r="AG36" s="714"/>
      <c r="AH36" s="714"/>
      <c r="AI36" s="714"/>
      <c r="AJ36" s="714"/>
      <c r="AK36" s="714"/>
      <c r="AL36" s="683" t="s">
        <v>233</v>
      </c>
      <c r="AM36" s="684"/>
      <c r="AN36" s="684"/>
      <c r="AO36" s="715"/>
      <c r="AP36" s="235"/>
      <c r="AQ36" s="732" t="s">
        <v>327</v>
      </c>
      <c r="AR36" s="733"/>
      <c r="AS36" s="733"/>
      <c r="AT36" s="733"/>
      <c r="AU36" s="733"/>
      <c r="AV36" s="733"/>
      <c r="AW36" s="733"/>
      <c r="AX36" s="733"/>
      <c r="AY36" s="734"/>
      <c r="AZ36" s="735">
        <v>1574086</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33808</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3616378</v>
      </c>
      <c r="CS36" s="681"/>
      <c r="CT36" s="681"/>
      <c r="CU36" s="681"/>
      <c r="CV36" s="681"/>
      <c r="CW36" s="681"/>
      <c r="CX36" s="681"/>
      <c r="CY36" s="682"/>
      <c r="CZ36" s="683">
        <v>25.1</v>
      </c>
      <c r="DA36" s="701"/>
      <c r="DB36" s="701"/>
      <c r="DC36" s="702"/>
      <c r="DD36" s="686">
        <v>1346709</v>
      </c>
      <c r="DE36" s="681"/>
      <c r="DF36" s="681"/>
      <c r="DG36" s="681"/>
      <c r="DH36" s="681"/>
      <c r="DI36" s="681"/>
      <c r="DJ36" s="681"/>
      <c r="DK36" s="682"/>
      <c r="DL36" s="686">
        <v>903779</v>
      </c>
      <c r="DM36" s="681"/>
      <c r="DN36" s="681"/>
      <c r="DO36" s="681"/>
      <c r="DP36" s="681"/>
      <c r="DQ36" s="681"/>
      <c r="DR36" s="681"/>
      <c r="DS36" s="681"/>
      <c r="DT36" s="681"/>
      <c r="DU36" s="681"/>
      <c r="DV36" s="682"/>
      <c r="DW36" s="683">
        <v>13.3</v>
      </c>
      <c r="DX36" s="701"/>
      <c r="DY36" s="701"/>
      <c r="DZ36" s="701"/>
      <c r="EA36" s="701"/>
      <c r="EB36" s="701"/>
      <c r="EC36" s="722"/>
    </row>
    <row r="37" spans="2:133" ht="11.25" customHeight="1" x14ac:dyDescent="0.15">
      <c r="B37" s="677" t="s">
        <v>330</v>
      </c>
      <c r="C37" s="678"/>
      <c r="D37" s="678"/>
      <c r="E37" s="678"/>
      <c r="F37" s="678"/>
      <c r="G37" s="678"/>
      <c r="H37" s="678"/>
      <c r="I37" s="678"/>
      <c r="J37" s="678"/>
      <c r="K37" s="678"/>
      <c r="L37" s="678"/>
      <c r="M37" s="678"/>
      <c r="N37" s="678"/>
      <c r="O37" s="678"/>
      <c r="P37" s="678"/>
      <c r="Q37" s="679"/>
      <c r="R37" s="680">
        <v>84095</v>
      </c>
      <c r="S37" s="681"/>
      <c r="T37" s="681"/>
      <c r="U37" s="681"/>
      <c r="V37" s="681"/>
      <c r="W37" s="681"/>
      <c r="X37" s="681"/>
      <c r="Y37" s="682"/>
      <c r="Z37" s="713">
        <v>0.6</v>
      </c>
      <c r="AA37" s="713"/>
      <c r="AB37" s="713"/>
      <c r="AC37" s="713"/>
      <c r="AD37" s="714" t="s">
        <v>233</v>
      </c>
      <c r="AE37" s="714"/>
      <c r="AF37" s="714"/>
      <c r="AG37" s="714"/>
      <c r="AH37" s="714"/>
      <c r="AI37" s="714"/>
      <c r="AJ37" s="714"/>
      <c r="AK37" s="714"/>
      <c r="AL37" s="683" t="s">
        <v>125</v>
      </c>
      <c r="AM37" s="684"/>
      <c r="AN37" s="684"/>
      <c r="AO37" s="715"/>
      <c r="AQ37" s="723" t="s">
        <v>331</v>
      </c>
      <c r="AR37" s="724"/>
      <c r="AS37" s="724"/>
      <c r="AT37" s="724"/>
      <c r="AU37" s="724"/>
      <c r="AV37" s="724"/>
      <c r="AW37" s="724"/>
      <c r="AX37" s="724"/>
      <c r="AY37" s="725"/>
      <c r="AZ37" s="680">
        <v>374616</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829</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914748</v>
      </c>
      <c r="CS37" s="699"/>
      <c r="CT37" s="699"/>
      <c r="CU37" s="699"/>
      <c r="CV37" s="699"/>
      <c r="CW37" s="699"/>
      <c r="CX37" s="699"/>
      <c r="CY37" s="700"/>
      <c r="CZ37" s="683">
        <v>6.4</v>
      </c>
      <c r="DA37" s="701"/>
      <c r="DB37" s="701"/>
      <c r="DC37" s="702"/>
      <c r="DD37" s="686">
        <v>912547</v>
      </c>
      <c r="DE37" s="699"/>
      <c r="DF37" s="699"/>
      <c r="DG37" s="699"/>
      <c r="DH37" s="699"/>
      <c r="DI37" s="699"/>
      <c r="DJ37" s="699"/>
      <c r="DK37" s="700"/>
      <c r="DL37" s="686">
        <v>706373</v>
      </c>
      <c r="DM37" s="699"/>
      <c r="DN37" s="699"/>
      <c r="DO37" s="699"/>
      <c r="DP37" s="699"/>
      <c r="DQ37" s="699"/>
      <c r="DR37" s="699"/>
      <c r="DS37" s="699"/>
      <c r="DT37" s="699"/>
      <c r="DU37" s="699"/>
      <c r="DV37" s="700"/>
      <c r="DW37" s="683">
        <v>10.4</v>
      </c>
      <c r="DX37" s="701"/>
      <c r="DY37" s="701"/>
      <c r="DZ37" s="701"/>
      <c r="EA37" s="701"/>
      <c r="EB37" s="701"/>
      <c r="EC37" s="722"/>
    </row>
    <row r="38" spans="2:133" ht="11.25" customHeight="1" x14ac:dyDescent="0.15">
      <c r="B38" s="677" t="s">
        <v>334</v>
      </c>
      <c r="C38" s="678"/>
      <c r="D38" s="678"/>
      <c r="E38" s="678"/>
      <c r="F38" s="678"/>
      <c r="G38" s="678"/>
      <c r="H38" s="678"/>
      <c r="I38" s="678"/>
      <c r="J38" s="678"/>
      <c r="K38" s="678"/>
      <c r="L38" s="678"/>
      <c r="M38" s="678"/>
      <c r="N38" s="678"/>
      <c r="O38" s="678"/>
      <c r="P38" s="678"/>
      <c r="Q38" s="679"/>
      <c r="R38" s="680">
        <v>55241</v>
      </c>
      <c r="S38" s="681"/>
      <c r="T38" s="681"/>
      <c r="U38" s="681"/>
      <c r="V38" s="681"/>
      <c r="W38" s="681"/>
      <c r="X38" s="681"/>
      <c r="Y38" s="682"/>
      <c r="Z38" s="713">
        <v>0.4</v>
      </c>
      <c r="AA38" s="713"/>
      <c r="AB38" s="713"/>
      <c r="AC38" s="713"/>
      <c r="AD38" s="714">
        <v>2505</v>
      </c>
      <c r="AE38" s="714"/>
      <c r="AF38" s="714"/>
      <c r="AG38" s="714"/>
      <c r="AH38" s="714"/>
      <c r="AI38" s="714"/>
      <c r="AJ38" s="714"/>
      <c r="AK38" s="714"/>
      <c r="AL38" s="683">
        <v>0</v>
      </c>
      <c r="AM38" s="684"/>
      <c r="AN38" s="684"/>
      <c r="AO38" s="715"/>
      <c r="AQ38" s="723" t="s">
        <v>335</v>
      </c>
      <c r="AR38" s="724"/>
      <c r="AS38" s="724"/>
      <c r="AT38" s="724"/>
      <c r="AU38" s="724"/>
      <c r="AV38" s="724"/>
      <c r="AW38" s="724"/>
      <c r="AX38" s="724"/>
      <c r="AY38" s="725"/>
      <c r="AZ38" s="680">
        <v>156575</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2599</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1317328</v>
      </c>
      <c r="CS38" s="681"/>
      <c r="CT38" s="681"/>
      <c r="CU38" s="681"/>
      <c r="CV38" s="681"/>
      <c r="CW38" s="681"/>
      <c r="CX38" s="681"/>
      <c r="CY38" s="682"/>
      <c r="CZ38" s="683">
        <v>9.1999999999999993</v>
      </c>
      <c r="DA38" s="701"/>
      <c r="DB38" s="701"/>
      <c r="DC38" s="702"/>
      <c r="DD38" s="686">
        <v>1133333</v>
      </c>
      <c r="DE38" s="681"/>
      <c r="DF38" s="681"/>
      <c r="DG38" s="681"/>
      <c r="DH38" s="681"/>
      <c r="DI38" s="681"/>
      <c r="DJ38" s="681"/>
      <c r="DK38" s="682"/>
      <c r="DL38" s="686">
        <v>991753</v>
      </c>
      <c r="DM38" s="681"/>
      <c r="DN38" s="681"/>
      <c r="DO38" s="681"/>
      <c r="DP38" s="681"/>
      <c r="DQ38" s="681"/>
      <c r="DR38" s="681"/>
      <c r="DS38" s="681"/>
      <c r="DT38" s="681"/>
      <c r="DU38" s="681"/>
      <c r="DV38" s="682"/>
      <c r="DW38" s="683">
        <v>14.5</v>
      </c>
      <c r="DX38" s="701"/>
      <c r="DY38" s="701"/>
      <c r="DZ38" s="701"/>
      <c r="EA38" s="701"/>
      <c r="EB38" s="701"/>
      <c r="EC38" s="722"/>
    </row>
    <row r="39" spans="2:133" ht="11.25" customHeight="1" x14ac:dyDescent="0.15">
      <c r="B39" s="677" t="s">
        <v>338</v>
      </c>
      <c r="C39" s="678"/>
      <c r="D39" s="678"/>
      <c r="E39" s="678"/>
      <c r="F39" s="678"/>
      <c r="G39" s="678"/>
      <c r="H39" s="678"/>
      <c r="I39" s="678"/>
      <c r="J39" s="678"/>
      <c r="K39" s="678"/>
      <c r="L39" s="678"/>
      <c r="M39" s="678"/>
      <c r="N39" s="678"/>
      <c r="O39" s="678"/>
      <c r="P39" s="678"/>
      <c r="Q39" s="679"/>
      <c r="R39" s="680">
        <v>922100</v>
      </c>
      <c r="S39" s="681"/>
      <c r="T39" s="681"/>
      <c r="U39" s="681"/>
      <c r="V39" s="681"/>
      <c r="W39" s="681"/>
      <c r="X39" s="681"/>
      <c r="Y39" s="682"/>
      <c r="Z39" s="713">
        <v>6.2</v>
      </c>
      <c r="AA39" s="713"/>
      <c r="AB39" s="713"/>
      <c r="AC39" s="713"/>
      <c r="AD39" s="714" t="s">
        <v>125</v>
      </c>
      <c r="AE39" s="714"/>
      <c r="AF39" s="714"/>
      <c r="AG39" s="714"/>
      <c r="AH39" s="714"/>
      <c r="AI39" s="714"/>
      <c r="AJ39" s="714"/>
      <c r="AK39" s="714"/>
      <c r="AL39" s="683" t="s">
        <v>125</v>
      </c>
      <c r="AM39" s="684"/>
      <c r="AN39" s="684"/>
      <c r="AO39" s="715"/>
      <c r="AQ39" s="723" t="s">
        <v>339</v>
      </c>
      <c r="AR39" s="724"/>
      <c r="AS39" s="724"/>
      <c r="AT39" s="724"/>
      <c r="AU39" s="724"/>
      <c r="AV39" s="724"/>
      <c r="AW39" s="724"/>
      <c r="AX39" s="724"/>
      <c r="AY39" s="725"/>
      <c r="AZ39" s="680">
        <v>98603</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4364</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1180269</v>
      </c>
      <c r="CS39" s="699"/>
      <c r="CT39" s="699"/>
      <c r="CU39" s="699"/>
      <c r="CV39" s="699"/>
      <c r="CW39" s="699"/>
      <c r="CX39" s="699"/>
      <c r="CY39" s="700"/>
      <c r="CZ39" s="683">
        <v>8.1999999999999993</v>
      </c>
      <c r="DA39" s="701"/>
      <c r="DB39" s="701"/>
      <c r="DC39" s="702"/>
      <c r="DD39" s="686">
        <v>1148955</v>
      </c>
      <c r="DE39" s="699"/>
      <c r="DF39" s="699"/>
      <c r="DG39" s="699"/>
      <c r="DH39" s="699"/>
      <c r="DI39" s="699"/>
      <c r="DJ39" s="699"/>
      <c r="DK39" s="700"/>
      <c r="DL39" s="686" t="s">
        <v>233</v>
      </c>
      <c r="DM39" s="699"/>
      <c r="DN39" s="699"/>
      <c r="DO39" s="699"/>
      <c r="DP39" s="699"/>
      <c r="DQ39" s="699"/>
      <c r="DR39" s="699"/>
      <c r="DS39" s="699"/>
      <c r="DT39" s="699"/>
      <c r="DU39" s="699"/>
      <c r="DV39" s="700"/>
      <c r="DW39" s="683" t="s">
        <v>256</v>
      </c>
      <c r="DX39" s="701"/>
      <c r="DY39" s="701"/>
      <c r="DZ39" s="701"/>
      <c r="EA39" s="701"/>
      <c r="EB39" s="701"/>
      <c r="EC39" s="722"/>
    </row>
    <row r="40" spans="2:133" ht="11.25" customHeight="1" x14ac:dyDescent="0.15">
      <c r="B40" s="677" t="s">
        <v>342</v>
      </c>
      <c r="C40" s="678"/>
      <c r="D40" s="678"/>
      <c r="E40" s="678"/>
      <c r="F40" s="678"/>
      <c r="G40" s="678"/>
      <c r="H40" s="678"/>
      <c r="I40" s="678"/>
      <c r="J40" s="678"/>
      <c r="K40" s="678"/>
      <c r="L40" s="678"/>
      <c r="M40" s="678"/>
      <c r="N40" s="678"/>
      <c r="O40" s="678"/>
      <c r="P40" s="678"/>
      <c r="Q40" s="679"/>
      <c r="R40" s="680" t="s">
        <v>233</v>
      </c>
      <c r="S40" s="681"/>
      <c r="T40" s="681"/>
      <c r="U40" s="681"/>
      <c r="V40" s="681"/>
      <c r="W40" s="681"/>
      <c r="X40" s="681"/>
      <c r="Y40" s="682"/>
      <c r="Z40" s="713" t="s">
        <v>125</v>
      </c>
      <c r="AA40" s="713"/>
      <c r="AB40" s="713"/>
      <c r="AC40" s="713"/>
      <c r="AD40" s="714" t="s">
        <v>125</v>
      </c>
      <c r="AE40" s="714"/>
      <c r="AF40" s="714"/>
      <c r="AG40" s="714"/>
      <c r="AH40" s="714"/>
      <c r="AI40" s="714"/>
      <c r="AJ40" s="714"/>
      <c r="AK40" s="714"/>
      <c r="AL40" s="683" t="s">
        <v>125</v>
      </c>
      <c r="AM40" s="684"/>
      <c r="AN40" s="684"/>
      <c r="AO40" s="715"/>
      <c r="AQ40" s="723" t="s">
        <v>343</v>
      </c>
      <c r="AR40" s="724"/>
      <c r="AS40" s="724"/>
      <c r="AT40" s="724"/>
      <c r="AU40" s="724"/>
      <c r="AV40" s="724"/>
      <c r="AW40" s="724"/>
      <c r="AX40" s="724"/>
      <c r="AY40" s="725"/>
      <c r="AZ40" s="680">
        <v>1580</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115</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250</v>
      </c>
      <c r="CS40" s="681"/>
      <c r="CT40" s="681"/>
      <c r="CU40" s="681"/>
      <c r="CV40" s="681"/>
      <c r="CW40" s="681"/>
      <c r="CX40" s="681"/>
      <c r="CY40" s="682"/>
      <c r="CZ40" s="683">
        <v>0</v>
      </c>
      <c r="DA40" s="701"/>
      <c r="DB40" s="701"/>
      <c r="DC40" s="702"/>
      <c r="DD40" s="686">
        <v>250</v>
      </c>
      <c r="DE40" s="681"/>
      <c r="DF40" s="681"/>
      <c r="DG40" s="681"/>
      <c r="DH40" s="681"/>
      <c r="DI40" s="681"/>
      <c r="DJ40" s="681"/>
      <c r="DK40" s="682"/>
      <c r="DL40" s="686" t="s">
        <v>125</v>
      </c>
      <c r="DM40" s="681"/>
      <c r="DN40" s="681"/>
      <c r="DO40" s="681"/>
      <c r="DP40" s="681"/>
      <c r="DQ40" s="681"/>
      <c r="DR40" s="681"/>
      <c r="DS40" s="681"/>
      <c r="DT40" s="681"/>
      <c r="DU40" s="681"/>
      <c r="DV40" s="682"/>
      <c r="DW40" s="683" t="s">
        <v>233</v>
      </c>
      <c r="DX40" s="701"/>
      <c r="DY40" s="701"/>
      <c r="DZ40" s="701"/>
      <c r="EA40" s="701"/>
      <c r="EB40" s="701"/>
      <c r="EC40" s="722"/>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233</v>
      </c>
      <c r="S41" s="681"/>
      <c r="T41" s="681"/>
      <c r="U41" s="681"/>
      <c r="V41" s="681"/>
      <c r="W41" s="681"/>
      <c r="X41" s="681"/>
      <c r="Y41" s="682"/>
      <c r="Z41" s="713" t="s">
        <v>233</v>
      </c>
      <c r="AA41" s="713"/>
      <c r="AB41" s="713"/>
      <c r="AC41" s="713"/>
      <c r="AD41" s="714" t="s">
        <v>231</v>
      </c>
      <c r="AE41" s="714"/>
      <c r="AF41" s="714"/>
      <c r="AG41" s="714"/>
      <c r="AH41" s="714"/>
      <c r="AI41" s="714"/>
      <c r="AJ41" s="714"/>
      <c r="AK41" s="714"/>
      <c r="AL41" s="683" t="s">
        <v>233</v>
      </c>
      <c r="AM41" s="684"/>
      <c r="AN41" s="684"/>
      <c r="AO41" s="715"/>
      <c r="AQ41" s="723" t="s">
        <v>348</v>
      </c>
      <c r="AR41" s="724"/>
      <c r="AS41" s="724"/>
      <c r="AT41" s="724"/>
      <c r="AU41" s="724"/>
      <c r="AV41" s="724"/>
      <c r="AW41" s="724"/>
      <c r="AX41" s="724"/>
      <c r="AY41" s="725"/>
      <c r="AZ41" s="680">
        <v>208023</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t="s">
        <v>233</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125</v>
      </c>
      <c r="CS41" s="699"/>
      <c r="CT41" s="699"/>
      <c r="CU41" s="699"/>
      <c r="CV41" s="699"/>
      <c r="CW41" s="699"/>
      <c r="CX41" s="699"/>
      <c r="CY41" s="700"/>
      <c r="CZ41" s="683" t="s">
        <v>125</v>
      </c>
      <c r="DA41" s="701"/>
      <c r="DB41" s="701"/>
      <c r="DC41" s="702"/>
      <c r="DD41" s="686" t="s">
        <v>125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213000</v>
      </c>
      <c r="S42" s="681"/>
      <c r="T42" s="681"/>
      <c r="U42" s="681"/>
      <c r="V42" s="681"/>
      <c r="W42" s="681"/>
      <c r="X42" s="681"/>
      <c r="Y42" s="682"/>
      <c r="Z42" s="713">
        <v>1.4</v>
      </c>
      <c r="AA42" s="713"/>
      <c r="AB42" s="713"/>
      <c r="AC42" s="713"/>
      <c r="AD42" s="714" t="s">
        <v>233</v>
      </c>
      <c r="AE42" s="714"/>
      <c r="AF42" s="714"/>
      <c r="AG42" s="714"/>
      <c r="AH42" s="714"/>
      <c r="AI42" s="714"/>
      <c r="AJ42" s="714"/>
      <c r="AK42" s="714"/>
      <c r="AL42" s="683" t="s">
        <v>256</v>
      </c>
      <c r="AM42" s="684"/>
      <c r="AN42" s="684"/>
      <c r="AO42" s="715"/>
      <c r="AQ42" s="716" t="s">
        <v>352</v>
      </c>
      <c r="AR42" s="717"/>
      <c r="AS42" s="717"/>
      <c r="AT42" s="717"/>
      <c r="AU42" s="717"/>
      <c r="AV42" s="717"/>
      <c r="AW42" s="717"/>
      <c r="AX42" s="717"/>
      <c r="AY42" s="718"/>
      <c r="AZ42" s="664">
        <v>734689</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317</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1884866</v>
      </c>
      <c r="CS42" s="681"/>
      <c r="CT42" s="681"/>
      <c r="CU42" s="681"/>
      <c r="CV42" s="681"/>
      <c r="CW42" s="681"/>
      <c r="CX42" s="681"/>
      <c r="CY42" s="682"/>
      <c r="CZ42" s="683">
        <v>13.1</v>
      </c>
      <c r="DA42" s="684"/>
      <c r="DB42" s="684"/>
      <c r="DC42" s="685"/>
      <c r="DD42" s="686">
        <v>432345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14823925</v>
      </c>
      <c r="S43" s="703"/>
      <c r="T43" s="703"/>
      <c r="U43" s="703"/>
      <c r="V43" s="703"/>
      <c r="W43" s="703"/>
      <c r="X43" s="703"/>
      <c r="Y43" s="704"/>
      <c r="Z43" s="705">
        <v>100</v>
      </c>
      <c r="AA43" s="705"/>
      <c r="AB43" s="705"/>
      <c r="AC43" s="705"/>
      <c r="AD43" s="706">
        <v>6607376</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74873</v>
      </c>
      <c r="CS43" s="699"/>
      <c r="CT43" s="699"/>
      <c r="CU43" s="699"/>
      <c r="CV43" s="699"/>
      <c r="CW43" s="699"/>
      <c r="CX43" s="699"/>
      <c r="CY43" s="700"/>
      <c r="CZ43" s="683">
        <v>0.5</v>
      </c>
      <c r="DA43" s="701"/>
      <c r="DB43" s="701"/>
      <c r="DC43" s="702"/>
      <c r="DD43" s="686">
        <v>67463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357</v>
      </c>
      <c r="CG44" s="678"/>
      <c r="CH44" s="678"/>
      <c r="CI44" s="678"/>
      <c r="CJ44" s="678"/>
      <c r="CK44" s="678"/>
      <c r="CL44" s="678"/>
      <c r="CM44" s="678"/>
      <c r="CN44" s="678"/>
      <c r="CO44" s="678"/>
      <c r="CP44" s="678"/>
      <c r="CQ44" s="679"/>
      <c r="CR44" s="680">
        <v>1884792</v>
      </c>
      <c r="CS44" s="681"/>
      <c r="CT44" s="681"/>
      <c r="CU44" s="681"/>
      <c r="CV44" s="681"/>
      <c r="CW44" s="681"/>
      <c r="CX44" s="681"/>
      <c r="CY44" s="682"/>
      <c r="CZ44" s="683">
        <v>13.1</v>
      </c>
      <c r="DA44" s="684"/>
      <c r="DB44" s="684"/>
      <c r="DC44" s="685"/>
      <c r="DD44" s="686">
        <v>432271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789434</v>
      </c>
      <c r="CS45" s="699"/>
      <c r="CT45" s="699"/>
      <c r="CU45" s="699"/>
      <c r="CV45" s="699"/>
      <c r="CW45" s="699"/>
      <c r="CX45" s="699"/>
      <c r="CY45" s="700"/>
      <c r="CZ45" s="683">
        <v>5.5</v>
      </c>
      <c r="DA45" s="701"/>
      <c r="DB45" s="701"/>
      <c r="DC45" s="702"/>
      <c r="DD45" s="686">
        <v>45185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963896</v>
      </c>
      <c r="CS46" s="681"/>
      <c r="CT46" s="681"/>
      <c r="CU46" s="681"/>
      <c r="CV46" s="681"/>
      <c r="CW46" s="681"/>
      <c r="CX46" s="681"/>
      <c r="CY46" s="682"/>
      <c r="CZ46" s="683">
        <v>6.7</v>
      </c>
      <c r="DA46" s="684"/>
      <c r="DB46" s="684"/>
      <c r="DC46" s="685"/>
      <c r="DD46" s="686">
        <v>364024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74</v>
      </c>
      <c r="CS47" s="699"/>
      <c r="CT47" s="699"/>
      <c r="CU47" s="699"/>
      <c r="CV47" s="699"/>
      <c r="CW47" s="699"/>
      <c r="CX47" s="699"/>
      <c r="CY47" s="700"/>
      <c r="CZ47" s="683">
        <v>0</v>
      </c>
      <c r="DA47" s="701"/>
      <c r="DB47" s="701"/>
      <c r="DC47" s="702"/>
      <c r="DD47" s="686">
        <v>74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125</v>
      </c>
      <c r="CS48" s="681"/>
      <c r="CT48" s="681"/>
      <c r="CU48" s="681"/>
      <c r="CV48" s="681"/>
      <c r="CW48" s="681"/>
      <c r="CX48" s="681"/>
      <c r="CY48" s="682"/>
      <c r="CZ48" s="683" t="s">
        <v>125</v>
      </c>
      <c r="DA48" s="684"/>
      <c r="DB48" s="684"/>
      <c r="DC48" s="685"/>
      <c r="DD48" s="686" t="s">
        <v>125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14383518</v>
      </c>
      <c r="CS49" s="665"/>
      <c r="CT49" s="665"/>
      <c r="CU49" s="665"/>
      <c r="CV49" s="665"/>
      <c r="CW49" s="665"/>
      <c r="CX49" s="665"/>
      <c r="CY49" s="666"/>
      <c r="CZ49" s="667">
        <v>100</v>
      </c>
      <c r="DA49" s="668"/>
      <c r="DB49" s="668"/>
      <c r="DC49" s="669"/>
      <c r="DD49" s="670">
        <v>8586419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4BkRfqv39XLaKSV89/p1mj3DIeKWNbKKNuzOB6rkXRkdITrZWm5lPRFxTziurNgfhRHeRrESNhIGUmenysH6Ig==" saltValue="ZLpNzcvnsEqsUIbFuv+qG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05" zoomScale="55" zoomScaleNormal="55" zoomScaleSheetLayoutView="70" workbookViewId="0">
      <selection activeCell="A25" sqref="A25:BI25"/>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388</v>
      </c>
      <c r="C7" s="1146"/>
      <c r="D7" s="1146"/>
      <c r="E7" s="1146"/>
      <c r="F7" s="1146"/>
      <c r="G7" s="1146"/>
      <c r="H7" s="1146"/>
      <c r="I7" s="1146"/>
      <c r="J7" s="1146"/>
      <c r="K7" s="1146"/>
      <c r="L7" s="1146"/>
      <c r="M7" s="1146"/>
      <c r="N7" s="1146"/>
      <c r="O7" s="1146"/>
      <c r="P7" s="1147"/>
      <c r="Q7" s="1199">
        <v>14824</v>
      </c>
      <c r="R7" s="1200"/>
      <c r="S7" s="1200"/>
      <c r="T7" s="1200"/>
      <c r="U7" s="1200"/>
      <c r="V7" s="1200">
        <v>14384</v>
      </c>
      <c r="W7" s="1200"/>
      <c r="X7" s="1200"/>
      <c r="Y7" s="1200"/>
      <c r="Z7" s="1200"/>
      <c r="AA7" s="1200">
        <v>440</v>
      </c>
      <c r="AB7" s="1200"/>
      <c r="AC7" s="1200"/>
      <c r="AD7" s="1200"/>
      <c r="AE7" s="1201"/>
      <c r="AF7" s="1202">
        <v>378</v>
      </c>
      <c r="AG7" s="1203"/>
      <c r="AH7" s="1203"/>
      <c r="AI7" s="1203"/>
      <c r="AJ7" s="1204"/>
      <c r="AK7" s="1186">
        <v>13</v>
      </c>
      <c r="AL7" s="1187"/>
      <c r="AM7" s="1187"/>
      <c r="AN7" s="1187"/>
      <c r="AO7" s="1187"/>
      <c r="AP7" s="1187">
        <v>12134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586</v>
      </c>
      <c r="BT7" s="1191"/>
      <c r="BU7" s="1191"/>
      <c r="BV7" s="1191"/>
      <c r="BW7" s="1191"/>
      <c r="BX7" s="1191"/>
      <c r="BY7" s="1191"/>
      <c r="BZ7" s="1191"/>
      <c r="CA7" s="1191"/>
      <c r="CB7" s="1191"/>
      <c r="CC7" s="1191"/>
      <c r="CD7" s="1191"/>
      <c r="CE7" s="1191"/>
      <c r="CF7" s="1191"/>
      <c r="CG7" s="1192"/>
      <c r="CH7" s="1183">
        <v>0</v>
      </c>
      <c r="CI7" s="1184"/>
      <c r="CJ7" s="1184"/>
      <c r="CK7" s="1184"/>
      <c r="CL7" s="1185"/>
      <c r="CM7" s="1183">
        <v>11</v>
      </c>
      <c r="CN7" s="1184"/>
      <c r="CO7" s="1184"/>
      <c r="CP7" s="1184"/>
      <c r="CQ7" s="1185"/>
      <c r="CR7" s="1183">
        <v>5</v>
      </c>
      <c r="CS7" s="1184"/>
      <c r="CT7" s="1184"/>
      <c r="CU7" s="1184"/>
      <c r="CV7" s="1185"/>
      <c r="CW7" s="1183">
        <v>0</v>
      </c>
      <c r="CX7" s="1184"/>
      <c r="CY7" s="1184"/>
      <c r="CZ7" s="1184"/>
      <c r="DA7" s="1185"/>
      <c r="DB7" s="1183">
        <v>0</v>
      </c>
      <c r="DC7" s="1184"/>
      <c r="DD7" s="1184"/>
      <c r="DE7" s="1184"/>
      <c r="DF7" s="1185"/>
      <c r="DG7" s="1183">
        <v>0</v>
      </c>
      <c r="DH7" s="1184"/>
      <c r="DI7" s="1184"/>
      <c r="DJ7" s="1184"/>
      <c r="DK7" s="1185"/>
      <c r="DL7" s="1183">
        <v>0</v>
      </c>
      <c r="DM7" s="1184"/>
      <c r="DN7" s="1184"/>
      <c r="DO7" s="1184"/>
      <c r="DP7" s="1185"/>
      <c r="DQ7" s="1183">
        <v>0</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587</v>
      </c>
      <c r="BT8" s="1110"/>
      <c r="BU8" s="1110"/>
      <c r="BV8" s="1110"/>
      <c r="BW8" s="1110"/>
      <c r="BX8" s="1110"/>
      <c r="BY8" s="1110"/>
      <c r="BZ8" s="1110"/>
      <c r="CA8" s="1110"/>
      <c r="CB8" s="1110"/>
      <c r="CC8" s="1110"/>
      <c r="CD8" s="1110"/>
      <c r="CE8" s="1110"/>
      <c r="CF8" s="1110"/>
      <c r="CG8" s="1111"/>
      <c r="CH8" s="1084">
        <v>9</v>
      </c>
      <c r="CI8" s="1085"/>
      <c r="CJ8" s="1085"/>
      <c r="CK8" s="1085"/>
      <c r="CL8" s="1086"/>
      <c r="CM8" s="1084">
        <v>127</v>
      </c>
      <c r="CN8" s="1085"/>
      <c r="CO8" s="1085"/>
      <c r="CP8" s="1085"/>
      <c r="CQ8" s="1086"/>
      <c r="CR8" s="1084">
        <v>8</v>
      </c>
      <c r="CS8" s="1085"/>
      <c r="CT8" s="1085"/>
      <c r="CU8" s="1085"/>
      <c r="CV8" s="1086"/>
      <c r="CW8" s="1084">
        <v>0</v>
      </c>
      <c r="CX8" s="1085"/>
      <c r="CY8" s="1085"/>
      <c r="CZ8" s="1085"/>
      <c r="DA8" s="1086"/>
      <c r="DB8" s="1084">
        <v>0</v>
      </c>
      <c r="DC8" s="1085"/>
      <c r="DD8" s="1085"/>
      <c r="DE8" s="1085"/>
      <c r="DF8" s="1086"/>
      <c r="DG8" s="1084">
        <v>0</v>
      </c>
      <c r="DH8" s="1085"/>
      <c r="DI8" s="1085"/>
      <c r="DJ8" s="1085"/>
      <c r="DK8" s="1086"/>
      <c r="DL8" s="1084">
        <v>0</v>
      </c>
      <c r="DM8" s="1085"/>
      <c r="DN8" s="1085"/>
      <c r="DO8" s="1085"/>
      <c r="DP8" s="1086"/>
      <c r="DQ8" s="1084">
        <v>0</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3">
        <f>Q7</f>
        <v>14824</v>
      </c>
      <c r="R23" s="1164"/>
      <c r="S23" s="1164"/>
      <c r="T23" s="1164"/>
      <c r="U23" s="1164"/>
      <c r="V23" s="1164">
        <f t="shared" ref="V23" si="0">V7</f>
        <v>14384</v>
      </c>
      <c r="W23" s="1164"/>
      <c r="X23" s="1164"/>
      <c r="Y23" s="1164"/>
      <c r="Z23" s="1164"/>
      <c r="AA23" s="1164">
        <f t="shared" ref="AA23:AF23" si="1">AA7</f>
        <v>440</v>
      </c>
      <c r="AB23" s="1164"/>
      <c r="AC23" s="1164"/>
      <c r="AD23" s="1164"/>
      <c r="AE23" s="1165"/>
      <c r="AF23" s="1166">
        <f t="shared" si="1"/>
        <v>378</v>
      </c>
      <c r="AG23" s="1164"/>
      <c r="AH23" s="1164"/>
      <c r="AI23" s="1164"/>
      <c r="AJ23" s="1167"/>
      <c r="AK23" s="1168"/>
      <c r="AL23" s="1169"/>
      <c r="AM23" s="1169"/>
      <c r="AN23" s="1169"/>
      <c r="AO23" s="1169"/>
      <c r="AP23" s="1164">
        <f t="shared" ref="AP23" si="2">AP7</f>
        <v>12134</v>
      </c>
      <c r="AQ23" s="1164"/>
      <c r="AR23" s="1164"/>
      <c r="AS23" s="1164"/>
      <c r="AT23" s="1164"/>
      <c r="AU23" s="1170"/>
      <c r="AV23" s="1170"/>
      <c r="AW23" s="1170"/>
      <c r="AX23" s="1170"/>
      <c r="AY23" s="1171"/>
      <c r="AZ23" s="1160" t="s">
        <v>125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402</v>
      </c>
      <c r="C28" s="1146"/>
      <c r="D28" s="1146"/>
      <c r="E28" s="1146"/>
      <c r="F28" s="1146"/>
      <c r="G28" s="1146"/>
      <c r="H28" s="1146"/>
      <c r="I28" s="1146"/>
      <c r="J28" s="1146"/>
      <c r="K28" s="1146"/>
      <c r="L28" s="1146"/>
      <c r="M28" s="1146"/>
      <c r="N28" s="1146"/>
      <c r="O28" s="1146"/>
      <c r="P28" s="1147"/>
      <c r="Q28" s="1148">
        <v>2230</v>
      </c>
      <c r="R28" s="1149"/>
      <c r="S28" s="1149"/>
      <c r="T28" s="1149"/>
      <c r="U28" s="1149"/>
      <c r="V28" s="1149">
        <v>2196</v>
      </c>
      <c r="W28" s="1149"/>
      <c r="X28" s="1149"/>
      <c r="Y28" s="1149"/>
      <c r="Z28" s="1149"/>
      <c r="AA28" s="1149">
        <v>34</v>
      </c>
      <c r="AB28" s="1149"/>
      <c r="AC28" s="1149"/>
      <c r="AD28" s="1149"/>
      <c r="AE28" s="1150"/>
      <c r="AF28" s="1151">
        <v>34</v>
      </c>
      <c r="AG28" s="1149"/>
      <c r="AH28" s="1149"/>
      <c r="AI28" s="1149"/>
      <c r="AJ28" s="1152"/>
      <c r="AK28" s="1153">
        <v>266</v>
      </c>
      <c r="AL28" s="1141"/>
      <c r="AM28" s="1141"/>
      <c r="AN28" s="1141"/>
      <c r="AO28" s="1141"/>
      <c r="AP28" s="1141" t="s">
        <v>597</v>
      </c>
      <c r="AQ28" s="1141"/>
      <c r="AR28" s="1141"/>
      <c r="AS28" s="1141"/>
      <c r="AT28" s="1141"/>
      <c r="AU28" s="1141" t="s">
        <v>597</v>
      </c>
      <c r="AV28" s="1141"/>
      <c r="AW28" s="1141"/>
      <c r="AX28" s="1141"/>
      <c r="AY28" s="1141"/>
      <c r="AZ28" s="1142" t="s">
        <v>597</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403</v>
      </c>
      <c r="C29" s="1133"/>
      <c r="D29" s="1133"/>
      <c r="E29" s="1133"/>
      <c r="F29" s="1133"/>
      <c r="G29" s="1133"/>
      <c r="H29" s="1133"/>
      <c r="I29" s="1133"/>
      <c r="J29" s="1133"/>
      <c r="K29" s="1133"/>
      <c r="L29" s="1133"/>
      <c r="M29" s="1133"/>
      <c r="N29" s="1133"/>
      <c r="O29" s="1133"/>
      <c r="P29" s="1134"/>
      <c r="Q29" s="1138">
        <v>2865</v>
      </c>
      <c r="R29" s="1139"/>
      <c r="S29" s="1139"/>
      <c r="T29" s="1139"/>
      <c r="U29" s="1139"/>
      <c r="V29" s="1139">
        <v>2777</v>
      </c>
      <c r="W29" s="1139"/>
      <c r="X29" s="1139"/>
      <c r="Y29" s="1139"/>
      <c r="Z29" s="1139"/>
      <c r="AA29" s="1139">
        <v>88</v>
      </c>
      <c r="AB29" s="1139"/>
      <c r="AC29" s="1139"/>
      <c r="AD29" s="1139"/>
      <c r="AE29" s="1140"/>
      <c r="AF29" s="1114">
        <v>88</v>
      </c>
      <c r="AG29" s="1115"/>
      <c r="AH29" s="1115"/>
      <c r="AI29" s="1115"/>
      <c r="AJ29" s="1116"/>
      <c r="AK29" s="1075">
        <v>486</v>
      </c>
      <c r="AL29" s="1066"/>
      <c r="AM29" s="1066"/>
      <c r="AN29" s="1066"/>
      <c r="AO29" s="1066"/>
      <c r="AP29" s="1066" t="s">
        <v>597</v>
      </c>
      <c r="AQ29" s="1066"/>
      <c r="AR29" s="1066"/>
      <c r="AS29" s="1066"/>
      <c r="AT29" s="1066"/>
      <c r="AU29" s="1066" t="s">
        <v>597</v>
      </c>
      <c r="AV29" s="1066"/>
      <c r="AW29" s="1066"/>
      <c r="AX29" s="1066"/>
      <c r="AY29" s="1066"/>
      <c r="AZ29" s="1137" t="s">
        <v>598</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404</v>
      </c>
      <c r="C30" s="1133"/>
      <c r="D30" s="1133"/>
      <c r="E30" s="1133"/>
      <c r="F30" s="1133"/>
      <c r="G30" s="1133"/>
      <c r="H30" s="1133"/>
      <c r="I30" s="1133"/>
      <c r="J30" s="1133"/>
      <c r="K30" s="1133"/>
      <c r="L30" s="1133"/>
      <c r="M30" s="1133"/>
      <c r="N30" s="1133"/>
      <c r="O30" s="1133"/>
      <c r="P30" s="1134"/>
      <c r="Q30" s="1138">
        <v>217</v>
      </c>
      <c r="R30" s="1139"/>
      <c r="S30" s="1139"/>
      <c r="T30" s="1139"/>
      <c r="U30" s="1139"/>
      <c r="V30" s="1139">
        <v>214</v>
      </c>
      <c r="W30" s="1139"/>
      <c r="X30" s="1139"/>
      <c r="Y30" s="1139"/>
      <c r="Z30" s="1139"/>
      <c r="AA30" s="1139">
        <v>3</v>
      </c>
      <c r="AB30" s="1139"/>
      <c r="AC30" s="1139"/>
      <c r="AD30" s="1139"/>
      <c r="AE30" s="1140"/>
      <c r="AF30" s="1114">
        <v>3</v>
      </c>
      <c r="AG30" s="1115"/>
      <c r="AH30" s="1115"/>
      <c r="AI30" s="1115"/>
      <c r="AJ30" s="1116"/>
      <c r="AK30" s="1075">
        <v>83</v>
      </c>
      <c r="AL30" s="1066"/>
      <c r="AM30" s="1066"/>
      <c r="AN30" s="1066"/>
      <c r="AO30" s="1066"/>
      <c r="AP30" s="1066" t="s">
        <v>597</v>
      </c>
      <c r="AQ30" s="1066"/>
      <c r="AR30" s="1066"/>
      <c r="AS30" s="1066"/>
      <c r="AT30" s="1066"/>
      <c r="AU30" s="1066" t="s">
        <v>597</v>
      </c>
      <c r="AV30" s="1066"/>
      <c r="AW30" s="1066"/>
      <c r="AX30" s="1066"/>
      <c r="AY30" s="1066"/>
      <c r="AZ30" s="1137" t="s">
        <v>597</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405</v>
      </c>
      <c r="C31" s="1133"/>
      <c r="D31" s="1133"/>
      <c r="E31" s="1133"/>
      <c r="F31" s="1133"/>
      <c r="G31" s="1133"/>
      <c r="H31" s="1133"/>
      <c r="I31" s="1133"/>
      <c r="J31" s="1133"/>
      <c r="K31" s="1133"/>
      <c r="L31" s="1133"/>
      <c r="M31" s="1133"/>
      <c r="N31" s="1133"/>
      <c r="O31" s="1133"/>
      <c r="P31" s="1134"/>
      <c r="Q31" s="1138">
        <v>23</v>
      </c>
      <c r="R31" s="1139"/>
      <c r="S31" s="1139"/>
      <c r="T31" s="1139"/>
      <c r="U31" s="1139"/>
      <c r="V31" s="1139">
        <v>23</v>
      </c>
      <c r="W31" s="1139"/>
      <c r="X31" s="1139"/>
      <c r="Y31" s="1139"/>
      <c r="Z31" s="1139"/>
      <c r="AA31" s="1139">
        <v>1</v>
      </c>
      <c r="AB31" s="1139"/>
      <c r="AC31" s="1139"/>
      <c r="AD31" s="1139"/>
      <c r="AE31" s="1140"/>
      <c r="AF31" s="1114">
        <v>1</v>
      </c>
      <c r="AG31" s="1115"/>
      <c r="AH31" s="1115"/>
      <c r="AI31" s="1115"/>
      <c r="AJ31" s="1116"/>
      <c r="AK31" s="1075">
        <v>16</v>
      </c>
      <c r="AL31" s="1066"/>
      <c r="AM31" s="1066"/>
      <c r="AN31" s="1066"/>
      <c r="AO31" s="1066"/>
      <c r="AP31" s="1066" t="s">
        <v>598</v>
      </c>
      <c r="AQ31" s="1066"/>
      <c r="AR31" s="1066"/>
      <c r="AS31" s="1066"/>
      <c r="AT31" s="1066"/>
      <c r="AU31" s="1066" t="s">
        <v>597</v>
      </c>
      <c r="AV31" s="1066"/>
      <c r="AW31" s="1066"/>
      <c r="AX31" s="1066"/>
      <c r="AY31" s="1066"/>
      <c r="AZ31" s="1137" t="s">
        <v>598</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406</v>
      </c>
      <c r="C32" s="1133"/>
      <c r="D32" s="1133"/>
      <c r="E32" s="1133"/>
      <c r="F32" s="1133"/>
      <c r="G32" s="1133"/>
      <c r="H32" s="1133"/>
      <c r="I32" s="1133"/>
      <c r="J32" s="1133"/>
      <c r="K32" s="1133"/>
      <c r="L32" s="1133"/>
      <c r="M32" s="1133"/>
      <c r="N32" s="1133"/>
      <c r="O32" s="1133"/>
      <c r="P32" s="1134"/>
      <c r="Q32" s="1138">
        <v>465</v>
      </c>
      <c r="R32" s="1139"/>
      <c r="S32" s="1139"/>
      <c r="T32" s="1139"/>
      <c r="U32" s="1139"/>
      <c r="V32" s="1139">
        <v>415</v>
      </c>
      <c r="W32" s="1139"/>
      <c r="X32" s="1139"/>
      <c r="Y32" s="1139"/>
      <c r="Z32" s="1139"/>
      <c r="AA32" s="1139">
        <v>49</v>
      </c>
      <c r="AB32" s="1139"/>
      <c r="AC32" s="1139"/>
      <c r="AD32" s="1139"/>
      <c r="AE32" s="1140"/>
      <c r="AF32" s="1114">
        <v>216</v>
      </c>
      <c r="AG32" s="1115"/>
      <c r="AH32" s="1115"/>
      <c r="AI32" s="1115"/>
      <c r="AJ32" s="1116"/>
      <c r="AK32" s="1075">
        <v>157</v>
      </c>
      <c r="AL32" s="1066"/>
      <c r="AM32" s="1066"/>
      <c r="AN32" s="1066"/>
      <c r="AO32" s="1066"/>
      <c r="AP32" s="1066">
        <v>2131</v>
      </c>
      <c r="AQ32" s="1066"/>
      <c r="AR32" s="1066"/>
      <c r="AS32" s="1066"/>
      <c r="AT32" s="1066"/>
      <c r="AU32" s="1066">
        <v>430</v>
      </c>
      <c r="AV32" s="1066"/>
      <c r="AW32" s="1066"/>
      <c r="AX32" s="1066"/>
      <c r="AY32" s="1066"/>
      <c r="AZ32" s="1137" t="s">
        <v>597</v>
      </c>
      <c r="BA32" s="1137"/>
      <c r="BB32" s="1137"/>
      <c r="BC32" s="1137"/>
      <c r="BD32" s="1137"/>
      <c r="BE32" s="1127" t="s">
        <v>407</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408</v>
      </c>
      <c r="C33" s="1133"/>
      <c r="D33" s="1133"/>
      <c r="E33" s="1133"/>
      <c r="F33" s="1133"/>
      <c r="G33" s="1133"/>
      <c r="H33" s="1133"/>
      <c r="I33" s="1133"/>
      <c r="J33" s="1133"/>
      <c r="K33" s="1133"/>
      <c r="L33" s="1133"/>
      <c r="M33" s="1133"/>
      <c r="N33" s="1133"/>
      <c r="O33" s="1133"/>
      <c r="P33" s="1134"/>
      <c r="Q33" s="1138">
        <v>659</v>
      </c>
      <c r="R33" s="1139"/>
      <c r="S33" s="1139"/>
      <c r="T33" s="1139"/>
      <c r="U33" s="1139"/>
      <c r="V33" s="1139">
        <v>653</v>
      </c>
      <c r="W33" s="1139"/>
      <c r="X33" s="1139"/>
      <c r="Y33" s="1139"/>
      <c r="Z33" s="1139"/>
      <c r="AA33" s="1139">
        <v>6</v>
      </c>
      <c r="AB33" s="1139"/>
      <c r="AC33" s="1139"/>
      <c r="AD33" s="1139"/>
      <c r="AE33" s="1140"/>
      <c r="AF33" s="1114">
        <v>6</v>
      </c>
      <c r="AG33" s="1115"/>
      <c r="AH33" s="1115"/>
      <c r="AI33" s="1115"/>
      <c r="AJ33" s="1116"/>
      <c r="AK33" s="1075">
        <v>312</v>
      </c>
      <c r="AL33" s="1066"/>
      <c r="AM33" s="1066"/>
      <c r="AN33" s="1066"/>
      <c r="AO33" s="1066"/>
      <c r="AP33" s="1066">
        <v>4354</v>
      </c>
      <c r="AQ33" s="1066"/>
      <c r="AR33" s="1066"/>
      <c r="AS33" s="1066"/>
      <c r="AT33" s="1066"/>
      <c r="AU33" s="1066">
        <v>4346</v>
      </c>
      <c r="AV33" s="1066"/>
      <c r="AW33" s="1066"/>
      <c r="AX33" s="1066"/>
      <c r="AY33" s="1066"/>
      <c r="AZ33" s="1137" t="s">
        <v>597</v>
      </c>
      <c r="BA33" s="1137"/>
      <c r="BB33" s="1137"/>
      <c r="BC33" s="1137"/>
      <c r="BD33" s="1137"/>
      <c r="BE33" s="1127" t="s">
        <v>409</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410</v>
      </c>
      <c r="C34" s="1133"/>
      <c r="D34" s="1133"/>
      <c r="E34" s="1133"/>
      <c r="F34" s="1133"/>
      <c r="G34" s="1133"/>
      <c r="H34" s="1133"/>
      <c r="I34" s="1133"/>
      <c r="J34" s="1133"/>
      <c r="K34" s="1133"/>
      <c r="L34" s="1133"/>
      <c r="M34" s="1133"/>
      <c r="N34" s="1133"/>
      <c r="O34" s="1133"/>
      <c r="P34" s="1134"/>
      <c r="Q34" s="1138">
        <v>106</v>
      </c>
      <c r="R34" s="1139"/>
      <c r="S34" s="1139"/>
      <c r="T34" s="1139"/>
      <c r="U34" s="1139"/>
      <c r="V34" s="1139">
        <v>104</v>
      </c>
      <c r="W34" s="1139"/>
      <c r="X34" s="1139"/>
      <c r="Y34" s="1139"/>
      <c r="Z34" s="1139"/>
      <c r="AA34" s="1139">
        <v>2</v>
      </c>
      <c r="AB34" s="1139"/>
      <c r="AC34" s="1139"/>
      <c r="AD34" s="1139"/>
      <c r="AE34" s="1140"/>
      <c r="AF34" s="1114">
        <v>2</v>
      </c>
      <c r="AG34" s="1115"/>
      <c r="AH34" s="1115"/>
      <c r="AI34" s="1115"/>
      <c r="AJ34" s="1116"/>
      <c r="AK34" s="1075">
        <v>63</v>
      </c>
      <c r="AL34" s="1066"/>
      <c r="AM34" s="1066"/>
      <c r="AN34" s="1066"/>
      <c r="AO34" s="1066"/>
      <c r="AP34" s="1066">
        <v>543</v>
      </c>
      <c r="AQ34" s="1066"/>
      <c r="AR34" s="1066"/>
      <c r="AS34" s="1066"/>
      <c r="AT34" s="1066"/>
      <c r="AU34" s="1066">
        <v>543</v>
      </c>
      <c r="AV34" s="1066"/>
      <c r="AW34" s="1066"/>
      <c r="AX34" s="1066"/>
      <c r="AY34" s="1066"/>
      <c r="AZ34" s="1137" t="s">
        <v>597</v>
      </c>
      <c r="BA34" s="1137"/>
      <c r="BB34" s="1137"/>
      <c r="BC34" s="1137"/>
      <c r="BD34" s="1137"/>
      <c r="BE34" s="1127" t="s">
        <v>411</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390</v>
      </c>
      <c r="B63" s="1039" t="s">
        <v>413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349</v>
      </c>
      <c r="AG63" s="1054"/>
      <c r="AH63" s="1054"/>
      <c r="AI63" s="1054"/>
      <c r="AJ63" s="1125"/>
      <c r="AK63" s="1126"/>
      <c r="AL63" s="1058"/>
      <c r="AM63" s="1058"/>
      <c r="AN63" s="1058"/>
      <c r="AO63" s="1058"/>
      <c r="AP63" s="1054">
        <v>7028</v>
      </c>
      <c r="AQ63" s="1054"/>
      <c r="AR63" s="1054"/>
      <c r="AS63" s="1054"/>
      <c r="AT63" s="1054"/>
      <c r="AU63" s="1054">
        <v>5319</v>
      </c>
      <c r="AV63" s="1054"/>
      <c r="AW63" s="1054"/>
      <c r="AX63" s="1054"/>
      <c r="AY63" s="1054"/>
      <c r="AZ63" s="1120"/>
      <c r="BA63" s="1120"/>
      <c r="BB63" s="1120"/>
      <c r="BC63" s="1120"/>
      <c r="BD63" s="1120"/>
      <c r="BE63" s="1055"/>
      <c r="BF63" s="1055"/>
      <c r="BG63" s="1055"/>
      <c r="BH63" s="1055"/>
      <c r="BI63" s="1056"/>
      <c r="BJ63" s="1121" t="s">
        <v>414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416</v>
      </c>
      <c r="B66" s="1091"/>
      <c r="C66" s="1091"/>
      <c r="D66" s="1091"/>
      <c r="E66" s="1091"/>
      <c r="F66" s="1091"/>
      <c r="G66" s="1091"/>
      <c r="H66" s="1091"/>
      <c r="I66" s="1091"/>
      <c r="J66" s="1091"/>
      <c r="K66" s="1091"/>
      <c r="L66" s="1091"/>
      <c r="M66" s="1091"/>
      <c r="N66" s="1091"/>
      <c r="O66" s="1091"/>
      <c r="P66" s="1092"/>
      <c r="Q66" s="1096" t="s">
        <v>394</v>
      </c>
      <c r="R66" s="1097"/>
      <c r="S66" s="1097"/>
      <c r="T66" s="1097"/>
      <c r="U66" s="1098"/>
      <c r="V66" s="1096" t="s">
        <v>395</v>
      </c>
      <c r="W66" s="1097"/>
      <c r="X66" s="1097"/>
      <c r="Y66" s="1097"/>
      <c r="Z66" s="1098"/>
      <c r="AA66" s="1096" t="s">
        <v>417</v>
      </c>
      <c r="AB66" s="1097"/>
      <c r="AC66" s="1097"/>
      <c r="AD66" s="1097"/>
      <c r="AE66" s="1098"/>
      <c r="AF66" s="1102" t="s">
        <v>397</v>
      </c>
      <c r="AG66" s="1103"/>
      <c r="AH66" s="1103"/>
      <c r="AI66" s="1103"/>
      <c r="AJ66" s="1104"/>
      <c r="AK66" s="1096" t="s">
        <v>418</v>
      </c>
      <c r="AL66" s="1091"/>
      <c r="AM66" s="1091"/>
      <c r="AN66" s="1091"/>
      <c r="AO66" s="1092"/>
      <c r="AP66" s="1096" t="s">
        <v>419</v>
      </c>
      <c r="AQ66" s="1097"/>
      <c r="AR66" s="1097"/>
      <c r="AS66" s="1097"/>
      <c r="AT66" s="1098"/>
      <c r="AU66" s="1096" t="s">
        <v>420</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588</v>
      </c>
      <c r="C68" s="1081"/>
      <c r="D68" s="1081"/>
      <c r="E68" s="1081"/>
      <c r="F68" s="1081"/>
      <c r="G68" s="1081"/>
      <c r="H68" s="1081"/>
      <c r="I68" s="1081"/>
      <c r="J68" s="1081"/>
      <c r="K68" s="1081"/>
      <c r="L68" s="1081"/>
      <c r="M68" s="1081"/>
      <c r="N68" s="1081"/>
      <c r="O68" s="1081"/>
      <c r="P68" s="1082"/>
      <c r="Q68" s="1083">
        <v>3051</v>
      </c>
      <c r="R68" s="1077"/>
      <c r="S68" s="1077"/>
      <c r="T68" s="1077"/>
      <c r="U68" s="1077"/>
      <c r="V68" s="1077">
        <v>3025</v>
      </c>
      <c r="W68" s="1077"/>
      <c r="X68" s="1077"/>
      <c r="Y68" s="1077"/>
      <c r="Z68" s="1077"/>
      <c r="AA68" s="1077">
        <v>26</v>
      </c>
      <c r="AB68" s="1077"/>
      <c r="AC68" s="1077"/>
      <c r="AD68" s="1077"/>
      <c r="AE68" s="1077"/>
      <c r="AF68" s="1077">
        <v>26</v>
      </c>
      <c r="AG68" s="1077"/>
      <c r="AH68" s="1077"/>
      <c r="AI68" s="1077"/>
      <c r="AJ68" s="1077"/>
      <c r="AK68" s="1077">
        <v>52</v>
      </c>
      <c r="AL68" s="1077"/>
      <c r="AM68" s="1077"/>
      <c r="AN68" s="1077"/>
      <c r="AO68" s="1077"/>
      <c r="AP68" s="1077">
        <v>1701</v>
      </c>
      <c r="AQ68" s="1077"/>
      <c r="AR68" s="1077"/>
      <c r="AS68" s="1077"/>
      <c r="AT68" s="1077"/>
      <c r="AU68" s="1077">
        <v>1201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589</v>
      </c>
      <c r="C69" s="1070"/>
      <c r="D69" s="1070"/>
      <c r="E69" s="1070"/>
      <c r="F69" s="1070"/>
      <c r="G69" s="1070"/>
      <c r="H69" s="1070"/>
      <c r="I69" s="1070"/>
      <c r="J69" s="1070"/>
      <c r="K69" s="1070"/>
      <c r="L69" s="1070"/>
      <c r="M69" s="1070"/>
      <c r="N69" s="1070"/>
      <c r="O69" s="1070"/>
      <c r="P69" s="1071"/>
      <c r="Q69" s="1072">
        <v>2100</v>
      </c>
      <c r="R69" s="1066"/>
      <c r="S69" s="1066"/>
      <c r="T69" s="1066"/>
      <c r="U69" s="1066"/>
      <c r="V69" s="1066">
        <v>2183</v>
      </c>
      <c r="W69" s="1066"/>
      <c r="X69" s="1066"/>
      <c r="Y69" s="1066"/>
      <c r="Z69" s="1066"/>
      <c r="AA69" s="1066">
        <v>-83</v>
      </c>
      <c r="AB69" s="1066"/>
      <c r="AC69" s="1066"/>
      <c r="AD69" s="1066"/>
      <c r="AE69" s="1066"/>
      <c r="AF69" s="1066">
        <v>-75</v>
      </c>
      <c r="AG69" s="1066"/>
      <c r="AH69" s="1066"/>
      <c r="AI69" s="1066"/>
      <c r="AJ69" s="1066"/>
      <c r="AK69" s="1066">
        <v>605</v>
      </c>
      <c r="AL69" s="1066"/>
      <c r="AM69" s="1066"/>
      <c r="AN69" s="1066"/>
      <c r="AO69" s="1066"/>
      <c r="AP69" s="1066">
        <v>609</v>
      </c>
      <c r="AQ69" s="1066"/>
      <c r="AR69" s="1066"/>
      <c r="AS69" s="1066"/>
      <c r="AT69" s="1066"/>
      <c r="AU69" s="1066">
        <v>135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590</v>
      </c>
      <c r="C70" s="1070"/>
      <c r="D70" s="1070"/>
      <c r="E70" s="1070"/>
      <c r="F70" s="1070"/>
      <c r="G70" s="1070"/>
      <c r="H70" s="1070"/>
      <c r="I70" s="1070"/>
      <c r="J70" s="1070"/>
      <c r="K70" s="1070"/>
      <c r="L70" s="1070"/>
      <c r="M70" s="1070"/>
      <c r="N70" s="1070"/>
      <c r="O70" s="1070"/>
      <c r="P70" s="1071"/>
      <c r="Q70" s="1072">
        <v>790</v>
      </c>
      <c r="R70" s="1066"/>
      <c r="S70" s="1066"/>
      <c r="T70" s="1066"/>
      <c r="U70" s="1066"/>
      <c r="V70" s="1066">
        <v>774</v>
      </c>
      <c r="W70" s="1066"/>
      <c r="X70" s="1066"/>
      <c r="Y70" s="1066"/>
      <c r="Z70" s="1066"/>
      <c r="AA70" s="1066">
        <v>16</v>
      </c>
      <c r="AB70" s="1066"/>
      <c r="AC70" s="1066"/>
      <c r="AD70" s="1066"/>
      <c r="AE70" s="1066"/>
      <c r="AF70" s="1066">
        <v>16</v>
      </c>
      <c r="AG70" s="1066"/>
      <c r="AH70" s="1066"/>
      <c r="AI70" s="1066"/>
      <c r="AJ70" s="1066"/>
      <c r="AK70" s="1066">
        <v>57</v>
      </c>
      <c r="AL70" s="1066"/>
      <c r="AM70" s="1066"/>
      <c r="AN70" s="1066"/>
      <c r="AO70" s="1066"/>
      <c r="AP70" s="1066">
        <v>765</v>
      </c>
      <c r="AQ70" s="1066"/>
      <c r="AR70" s="1066"/>
      <c r="AS70" s="1066"/>
      <c r="AT70" s="1066"/>
      <c r="AU70" s="1066">
        <v>73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591</v>
      </c>
      <c r="C71" s="1070"/>
      <c r="D71" s="1070"/>
      <c r="E71" s="1070"/>
      <c r="F71" s="1070"/>
      <c r="G71" s="1070"/>
      <c r="H71" s="1070"/>
      <c r="I71" s="1070"/>
      <c r="J71" s="1070"/>
      <c r="K71" s="1070"/>
      <c r="L71" s="1070"/>
      <c r="M71" s="1070"/>
      <c r="N71" s="1070"/>
      <c r="O71" s="1070"/>
      <c r="P71" s="1071"/>
      <c r="Q71" s="1072">
        <v>120</v>
      </c>
      <c r="R71" s="1066"/>
      <c r="S71" s="1066"/>
      <c r="T71" s="1066"/>
      <c r="U71" s="1066"/>
      <c r="V71" s="1066">
        <v>108</v>
      </c>
      <c r="W71" s="1066"/>
      <c r="X71" s="1066"/>
      <c r="Y71" s="1066"/>
      <c r="Z71" s="1066"/>
      <c r="AA71" s="1066">
        <v>12</v>
      </c>
      <c r="AB71" s="1066"/>
      <c r="AC71" s="1066"/>
      <c r="AD71" s="1066"/>
      <c r="AE71" s="1066"/>
      <c r="AF71" s="1066">
        <v>836</v>
      </c>
      <c r="AG71" s="1066"/>
      <c r="AH71" s="1066"/>
      <c r="AI71" s="1066"/>
      <c r="AJ71" s="1066"/>
      <c r="AK71" s="1066">
        <v>10</v>
      </c>
      <c r="AL71" s="1066"/>
      <c r="AM71" s="1066"/>
      <c r="AN71" s="1066"/>
      <c r="AO71" s="1066"/>
      <c r="AP71" s="1066" t="s">
        <v>597</v>
      </c>
      <c r="AQ71" s="1066"/>
      <c r="AR71" s="1066"/>
      <c r="AS71" s="1066"/>
      <c r="AT71" s="1066"/>
      <c r="AU71" s="1066" t="s">
        <v>597</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592</v>
      </c>
      <c r="C72" s="1070"/>
      <c r="D72" s="1070"/>
      <c r="E72" s="1070"/>
      <c r="F72" s="1070"/>
      <c r="G72" s="1070"/>
      <c r="H72" s="1070"/>
      <c r="I72" s="1070"/>
      <c r="J72" s="1070"/>
      <c r="K72" s="1070"/>
      <c r="L72" s="1070"/>
      <c r="M72" s="1070"/>
      <c r="N72" s="1070"/>
      <c r="O72" s="1070"/>
      <c r="P72" s="1071"/>
      <c r="Q72" s="1072">
        <v>704</v>
      </c>
      <c r="R72" s="1066"/>
      <c r="S72" s="1066"/>
      <c r="T72" s="1066"/>
      <c r="U72" s="1066"/>
      <c r="V72" s="1066">
        <v>685</v>
      </c>
      <c r="W72" s="1066"/>
      <c r="X72" s="1066"/>
      <c r="Y72" s="1066"/>
      <c r="Z72" s="1066"/>
      <c r="AA72" s="1066">
        <v>19</v>
      </c>
      <c r="AB72" s="1066"/>
      <c r="AC72" s="1066"/>
      <c r="AD72" s="1066"/>
      <c r="AE72" s="1066"/>
      <c r="AF72" s="1066">
        <v>19</v>
      </c>
      <c r="AG72" s="1066"/>
      <c r="AH72" s="1066"/>
      <c r="AI72" s="1066"/>
      <c r="AJ72" s="1066"/>
      <c r="AK72" s="1066">
        <v>14</v>
      </c>
      <c r="AL72" s="1066"/>
      <c r="AM72" s="1066"/>
      <c r="AN72" s="1066"/>
      <c r="AO72" s="1066"/>
      <c r="AP72" s="1066" t="s">
        <v>597</v>
      </c>
      <c r="AQ72" s="1066"/>
      <c r="AR72" s="1066"/>
      <c r="AS72" s="1066"/>
      <c r="AT72" s="1066"/>
      <c r="AU72" s="1066" t="s">
        <v>597</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593</v>
      </c>
      <c r="C73" s="1070"/>
      <c r="D73" s="1070"/>
      <c r="E73" s="1070"/>
      <c r="F73" s="1070"/>
      <c r="G73" s="1070"/>
      <c r="H73" s="1070"/>
      <c r="I73" s="1070"/>
      <c r="J73" s="1070"/>
      <c r="K73" s="1070"/>
      <c r="L73" s="1070"/>
      <c r="M73" s="1070"/>
      <c r="N73" s="1070"/>
      <c r="O73" s="1070"/>
      <c r="P73" s="1071"/>
      <c r="Q73" s="1072">
        <v>9867</v>
      </c>
      <c r="R73" s="1066"/>
      <c r="S73" s="1066"/>
      <c r="T73" s="1066"/>
      <c r="U73" s="1066"/>
      <c r="V73" s="1066">
        <v>6844</v>
      </c>
      <c r="W73" s="1066"/>
      <c r="X73" s="1066"/>
      <c r="Y73" s="1066"/>
      <c r="Z73" s="1066"/>
      <c r="AA73" s="1066">
        <v>3023</v>
      </c>
      <c r="AB73" s="1066"/>
      <c r="AC73" s="1066"/>
      <c r="AD73" s="1066"/>
      <c r="AE73" s="1066"/>
      <c r="AF73" s="1066">
        <v>3023</v>
      </c>
      <c r="AG73" s="1066"/>
      <c r="AH73" s="1066"/>
      <c r="AI73" s="1066"/>
      <c r="AJ73" s="1066"/>
      <c r="AK73" s="1066" t="s">
        <v>597</v>
      </c>
      <c r="AL73" s="1066"/>
      <c r="AM73" s="1066"/>
      <c r="AN73" s="1066"/>
      <c r="AO73" s="1066"/>
      <c r="AP73" s="1066" t="s">
        <v>597</v>
      </c>
      <c r="AQ73" s="1066"/>
      <c r="AR73" s="1066"/>
      <c r="AS73" s="1066"/>
      <c r="AT73" s="1066"/>
      <c r="AU73" s="1066" t="s">
        <v>597</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594</v>
      </c>
      <c r="C74" s="1070"/>
      <c r="D74" s="1070"/>
      <c r="E74" s="1070"/>
      <c r="F74" s="1070"/>
      <c r="G74" s="1070"/>
      <c r="H74" s="1070"/>
      <c r="I74" s="1070"/>
      <c r="J74" s="1070"/>
      <c r="K74" s="1070"/>
      <c r="L74" s="1070"/>
      <c r="M74" s="1070"/>
      <c r="N74" s="1070"/>
      <c r="O74" s="1070"/>
      <c r="P74" s="1071"/>
      <c r="Q74" s="1072">
        <v>148</v>
      </c>
      <c r="R74" s="1066"/>
      <c r="S74" s="1066"/>
      <c r="T74" s="1066"/>
      <c r="U74" s="1066"/>
      <c r="V74" s="1066">
        <v>143</v>
      </c>
      <c r="W74" s="1066"/>
      <c r="X74" s="1066"/>
      <c r="Y74" s="1066"/>
      <c r="Z74" s="1066"/>
      <c r="AA74" s="1066">
        <v>6</v>
      </c>
      <c r="AB74" s="1066"/>
      <c r="AC74" s="1066"/>
      <c r="AD74" s="1066"/>
      <c r="AE74" s="1066"/>
      <c r="AF74" s="1066">
        <v>6</v>
      </c>
      <c r="AG74" s="1066"/>
      <c r="AH74" s="1066"/>
      <c r="AI74" s="1066"/>
      <c r="AJ74" s="1066"/>
      <c r="AK74" s="1066">
        <v>12</v>
      </c>
      <c r="AL74" s="1066"/>
      <c r="AM74" s="1066"/>
      <c r="AN74" s="1066"/>
      <c r="AO74" s="1066"/>
      <c r="AP74" s="1066" t="s">
        <v>597</v>
      </c>
      <c r="AQ74" s="1066"/>
      <c r="AR74" s="1066"/>
      <c r="AS74" s="1066"/>
      <c r="AT74" s="1066"/>
      <c r="AU74" s="1066" t="s">
        <v>597</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595</v>
      </c>
      <c r="C75" s="1070"/>
      <c r="D75" s="1070"/>
      <c r="E75" s="1070"/>
      <c r="F75" s="1070"/>
      <c r="G75" s="1070"/>
      <c r="H75" s="1070"/>
      <c r="I75" s="1070"/>
      <c r="J75" s="1070"/>
      <c r="K75" s="1070"/>
      <c r="L75" s="1070"/>
      <c r="M75" s="1070"/>
      <c r="N75" s="1070"/>
      <c r="O75" s="1070"/>
      <c r="P75" s="1071"/>
      <c r="Q75" s="1073">
        <v>534</v>
      </c>
      <c r="R75" s="1074"/>
      <c r="S75" s="1074"/>
      <c r="T75" s="1074"/>
      <c r="U75" s="1075"/>
      <c r="V75" s="1076">
        <v>508</v>
      </c>
      <c r="W75" s="1074"/>
      <c r="X75" s="1074"/>
      <c r="Y75" s="1074"/>
      <c r="Z75" s="1075"/>
      <c r="AA75" s="1076">
        <v>26</v>
      </c>
      <c r="AB75" s="1074"/>
      <c r="AC75" s="1074"/>
      <c r="AD75" s="1074"/>
      <c r="AE75" s="1075"/>
      <c r="AF75" s="1076">
        <v>26</v>
      </c>
      <c r="AG75" s="1074"/>
      <c r="AH75" s="1074"/>
      <c r="AI75" s="1074"/>
      <c r="AJ75" s="1075"/>
      <c r="AK75" s="1076">
        <v>5</v>
      </c>
      <c r="AL75" s="1074"/>
      <c r="AM75" s="1074"/>
      <c r="AN75" s="1074"/>
      <c r="AO75" s="1075"/>
      <c r="AP75" s="1066" t="s">
        <v>597</v>
      </c>
      <c r="AQ75" s="1066"/>
      <c r="AR75" s="1066"/>
      <c r="AS75" s="1066"/>
      <c r="AT75" s="1066"/>
      <c r="AU75" s="1066" t="s">
        <v>597</v>
      </c>
      <c r="AV75" s="1066"/>
      <c r="AW75" s="1066"/>
      <c r="AX75" s="1066"/>
      <c r="AY75" s="1066"/>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596</v>
      </c>
      <c r="C76" s="1070"/>
      <c r="D76" s="1070"/>
      <c r="E76" s="1070"/>
      <c r="F76" s="1070"/>
      <c r="G76" s="1070"/>
      <c r="H76" s="1070"/>
      <c r="I76" s="1070"/>
      <c r="J76" s="1070"/>
      <c r="K76" s="1070"/>
      <c r="L76" s="1070"/>
      <c r="M76" s="1070"/>
      <c r="N76" s="1070"/>
      <c r="O76" s="1070"/>
      <c r="P76" s="1071"/>
      <c r="Q76" s="1073">
        <v>171935</v>
      </c>
      <c r="R76" s="1074"/>
      <c r="S76" s="1074"/>
      <c r="T76" s="1074"/>
      <c r="U76" s="1075"/>
      <c r="V76" s="1076">
        <v>162213</v>
      </c>
      <c r="W76" s="1074"/>
      <c r="X76" s="1074"/>
      <c r="Y76" s="1074"/>
      <c r="Z76" s="1075"/>
      <c r="AA76" s="1076">
        <v>9722</v>
      </c>
      <c r="AB76" s="1074"/>
      <c r="AC76" s="1074"/>
      <c r="AD76" s="1074"/>
      <c r="AE76" s="1075"/>
      <c r="AF76" s="1076">
        <v>9719</v>
      </c>
      <c r="AG76" s="1074"/>
      <c r="AH76" s="1074"/>
      <c r="AI76" s="1074"/>
      <c r="AJ76" s="1075"/>
      <c r="AK76" s="1076">
        <v>4660</v>
      </c>
      <c r="AL76" s="1074"/>
      <c r="AM76" s="1074"/>
      <c r="AN76" s="1074"/>
      <c r="AO76" s="1075"/>
      <c r="AP76" s="1066" t="s">
        <v>597</v>
      </c>
      <c r="AQ76" s="1066"/>
      <c r="AR76" s="1066"/>
      <c r="AS76" s="1066"/>
      <c r="AT76" s="1066"/>
      <c r="AU76" s="1066" t="s">
        <v>597</v>
      </c>
      <c r="AV76" s="1066"/>
      <c r="AW76" s="1066"/>
      <c r="AX76" s="1066"/>
      <c r="AY76" s="1066"/>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13596</v>
      </c>
      <c r="AG88" s="1054"/>
      <c r="AH88" s="1054"/>
      <c r="AI88" s="1054"/>
      <c r="AJ88" s="1054"/>
      <c r="AK88" s="1058"/>
      <c r="AL88" s="1058"/>
      <c r="AM88" s="1058"/>
      <c r="AN88" s="1058"/>
      <c r="AO88" s="1058"/>
      <c r="AP88" s="1054">
        <v>3075</v>
      </c>
      <c r="AQ88" s="1054"/>
      <c r="AR88" s="1054"/>
      <c r="AS88" s="1054"/>
      <c r="AT88" s="1054"/>
      <c r="AU88" s="1054">
        <v>1409</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13</v>
      </c>
      <c r="CS102" s="1046"/>
      <c r="CT102" s="1046"/>
      <c r="CU102" s="1046"/>
      <c r="CV102" s="1047"/>
      <c r="CW102" s="1045">
        <v>0</v>
      </c>
      <c r="CX102" s="1046"/>
      <c r="CY102" s="1046"/>
      <c r="CZ102" s="1046"/>
      <c r="DA102" s="1047"/>
      <c r="DB102" s="1045">
        <v>0</v>
      </c>
      <c r="DC102" s="1046"/>
      <c r="DD102" s="1046"/>
      <c r="DE102" s="1046"/>
      <c r="DF102" s="1047"/>
      <c r="DG102" s="1045">
        <v>0</v>
      </c>
      <c r="DH102" s="1046"/>
      <c r="DI102" s="1046"/>
      <c r="DJ102" s="1046"/>
      <c r="DK102" s="1047"/>
      <c r="DL102" s="1045">
        <v>0</v>
      </c>
      <c r="DM102" s="1046"/>
      <c r="DN102" s="1046"/>
      <c r="DO102" s="1046"/>
      <c r="DP102" s="1047"/>
      <c r="DQ102" s="1045">
        <v>0</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306</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306</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306</v>
      </c>
      <c r="DR109" s="989"/>
      <c r="DS109" s="989"/>
      <c r="DT109" s="989"/>
      <c r="DU109" s="990"/>
      <c r="DV109" s="991" t="s">
        <v>432</v>
      </c>
      <c r="DW109" s="989"/>
      <c r="DX109" s="989"/>
      <c r="DY109" s="989"/>
      <c r="DZ109" s="1020"/>
    </row>
    <row r="110" spans="1:131" s="248" customFormat="1" ht="26.25" customHeight="1" x14ac:dyDescent="0.15">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1335508</v>
      </c>
      <c r="AB110" s="982"/>
      <c r="AC110" s="982"/>
      <c r="AD110" s="982"/>
      <c r="AE110" s="983"/>
      <c r="AF110" s="984">
        <v>1327960</v>
      </c>
      <c r="AG110" s="982"/>
      <c r="AH110" s="982"/>
      <c r="AI110" s="982"/>
      <c r="AJ110" s="983"/>
      <c r="AK110" s="984">
        <v>1335329</v>
      </c>
      <c r="AL110" s="982"/>
      <c r="AM110" s="982"/>
      <c r="AN110" s="982"/>
      <c r="AO110" s="983"/>
      <c r="AP110" s="985">
        <v>23.7</v>
      </c>
      <c r="AQ110" s="986"/>
      <c r="AR110" s="986"/>
      <c r="AS110" s="986"/>
      <c r="AT110" s="987"/>
      <c r="AU110" s="1021" t="s">
        <v>72</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12935311</v>
      </c>
      <c r="BR110" s="929"/>
      <c r="BS110" s="929"/>
      <c r="BT110" s="929"/>
      <c r="BU110" s="929"/>
      <c r="BV110" s="929">
        <v>12496218</v>
      </c>
      <c r="BW110" s="929"/>
      <c r="BX110" s="929"/>
      <c r="BY110" s="929"/>
      <c r="BZ110" s="929"/>
      <c r="CA110" s="929">
        <v>12134021</v>
      </c>
      <c r="CB110" s="929"/>
      <c r="CC110" s="929"/>
      <c r="CD110" s="929"/>
      <c r="CE110" s="929"/>
      <c r="CF110" s="953">
        <v>214.9</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438</v>
      </c>
      <c r="DH110" s="929"/>
      <c r="DI110" s="929"/>
      <c r="DJ110" s="929"/>
      <c r="DK110" s="929"/>
      <c r="DL110" s="929" t="s">
        <v>439</v>
      </c>
      <c r="DM110" s="929"/>
      <c r="DN110" s="929"/>
      <c r="DO110" s="929"/>
      <c r="DP110" s="929"/>
      <c r="DQ110" s="929" t="s">
        <v>438</v>
      </c>
      <c r="DR110" s="929"/>
      <c r="DS110" s="929"/>
      <c r="DT110" s="929"/>
      <c r="DU110" s="929"/>
      <c r="DV110" s="930" t="s">
        <v>438</v>
      </c>
      <c r="DW110" s="930"/>
      <c r="DX110" s="930"/>
      <c r="DY110" s="930"/>
      <c r="DZ110" s="931"/>
    </row>
    <row r="111" spans="1:131" s="248" customFormat="1" ht="26.25" customHeight="1" x14ac:dyDescent="0.15">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414</v>
      </c>
      <c r="AB111" s="1010"/>
      <c r="AC111" s="1010"/>
      <c r="AD111" s="1010"/>
      <c r="AE111" s="1011"/>
      <c r="AF111" s="1012" t="s">
        <v>414</v>
      </c>
      <c r="AG111" s="1010"/>
      <c r="AH111" s="1010"/>
      <c r="AI111" s="1010"/>
      <c r="AJ111" s="1011"/>
      <c r="AK111" s="1012" t="s">
        <v>438</v>
      </c>
      <c r="AL111" s="1010"/>
      <c r="AM111" s="1010"/>
      <c r="AN111" s="1010"/>
      <c r="AO111" s="1011"/>
      <c r="AP111" s="1013" t="s">
        <v>414</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t="s">
        <v>414</v>
      </c>
      <c r="BR111" s="901"/>
      <c r="BS111" s="901"/>
      <c r="BT111" s="901"/>
      <c r="BU111" s="901"/>
      <c r="BV111" s="901" t="s">
        <v>414</v>
      </c>
      <c r="BW111" s="901"/>
      <c r="BX111" s="901"/>
      <c r="BY111" s="901"/>
      <c r="BZ111" s="901"/>
      <c r="CA111" s="901" t="s">
        <v>414</v>
      </c>
      <c r="CB111" s="901"/>
      <c r="CC111" s="901"/>
      <c r="CD111" s="901"/>
      <c r="CE111" s="901"/>
      <c r="CF111" s="962" t="s">
        <v>414</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414</v>
      </c>
      <c r="DH111" s="901"/>
      <c r="DI111" s="901"/>
      <c r="DJ111" s="901"/>
      <c r="DK111" s="901"/>
      <c r="DL111" s="901" t="s">
        <v>414</v>
      </c>
      <c r="DM111" s="901"/>
      <c r="DN111" s="901"/>
      <c r="DO111" s="901"/>
      <c r="DP111" s="901"/>
      <c r="DQ111" s="901" t="s">
        <v>414</v>
      </c>
      <c r="DR111" s="901"/>
      <c r="DS111" s="901"/>
      <c r="DT111" s="901"/>
      <c r="DU111" s="901"/>
      <c r="DV111" s="878" t="s">
        <v>414</v>
      </c>
      <c r="DW111" s="878"/>
      <c r="DX111" s="878"/>
      <c r="DY111" s="878"/>
      <c r="DZ111" s="879"/>
    </row>
    <row r="112" spans="1:131" s="248" customFormat="1" ht="26.25" customHeight="1" x14ac:dyDescent="0.15">
      <c r="A112" s="1003" t="s">
        <v>443</v>
      </c>
      <c r="B112" s="1004"/>
      <c r="C112" s="834" t="s">
        <v>444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125</v>
      </c>
      <c r="AB112" s="864"/>
      <c r="AC112" s="864"/>
      <c r="AD112" s="864"/>
      <c r="AE112" s="865"/>
      <c r="AF112" s="866" t="s">
        <v>445</v>
      </c>
      <c r="AG112" s="864"/>
      <c r="AH112" s="864"/>
      <c r="AI112" s="864"/>
      <c r="AJ112" s="865"/>
      <c r="AK112" s="866" t="s">
        <v>446</v>
      </c>
      <c r="AL112" s="864"/>
      <c r="AM112" s="864"/>
      <c r="AN112" s="864"/>
      <c r="AO112" s="865"/>
      <c r="AP112" s="911" t="s">
        <v>125</v>
      </c>
      <c r="AQ112" s="912"/>
      <c r="AR112" s="912"/>
      <c r="AS112" s="912"/>
      <c r="AT112" s="913"/>
      <c r="AU112" s="1023"/>
      <c r="AV112" s="1024"/>
      <c r="AW112" s="1024"/>
      <c r="AX112" s="1024"/>
      <c r="AY112" s="1024"/>
      <c r="AZ112" s="899" t="s">
        <v>447</v>
      </c>
      <c r="BA112" s="834"/>
      <c r="BB112" s="834"/>
      <c r="BC112" s="834"/>
      <c r="BD112" s="834"/>
      <c r="BE112" s="834"/>
      <c r="BF112" s="834"/>
      <c r="BG112" s="834"/>
      <c r="BH112" s="834"/>
      <c r="BI112" s="834"/>
      <c r="BJ112" s="834"/>
      <c r="BK112" s="834"/>
      <c r="BL112" s="834"/>
      <c r="BM112" s="834"/>
      <c r="BN112" s="834"/>
      <c r="BO112" s="834"/>
      <c r="BP112" s="835"/>
      <c r="BQ112" s="900">
        <v>5717059</v>
      </c>
      <c r="BR112" s="901"/>
      <c r="BS112" s="901"/>
      <c r="BT112" s="901"/>
      <c r="BU112" s="901"/>
      <c r="BV112" s="901">
        <v>5742751</v>
      </c>
      <c r="BW112" s="901"/>
      <c r="BX112" s="901"/>
      <c r="BY112" s="901"/>
      <c r="BZ112" s="901"/>
      <c r="CA112" s="901">
        <v>5319016</v>
      </c>
      <c r="CB112" s="901"/>
      <c r="CC112" s="901"/>
      <c r="CD112" s="901"/>
      <c r="CE112" s="901"/>
      <c r="CF112" s="962">
        <v>94.2</v>
      </c>
      <c r="CG112" s="963"/>
      <c r="CH112" s="963"/>
      <c r="CI112" s="963"/>
      <c r="CJ112" s="963"/>
      <c r="CK112" s="1018"/>
      <c r="CL112" s="905"/>
      <c r="CM112" s="908" t="s">
        <v>448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449</v>
      </c>
      <c r="DH112" s="901"/>
      <c r="DI112" s="901"/>
      <c r="DJ112" s="901"/>
      <c r="DK112" s="901"/>
      <c r="DL112" s="901" t="s">
        <v>450</v>
      </c>
      <c r="DM112" s="901"/>
      <c r="DN112" s="901"/>
      <c r="DO112" s="901"/>
      <c r="DP112" s="901"/>
      <c r="DQ112" s="901" t="s">
        <v>451</v>
      </c>
      <c r="DR112" s="901"/>
      <c r="DS112" s="901"/>
      <c r="DT112" s="901"/>
      <c r="DU112" s="901"/>
      <c r="DV112" s="878" t="s">
        <v>449</v>
      </c>
      <c r="DW112" s="878"/>
      <c r="DX112" s="878"/>
      <c r="DY112" s="878"/>
      <c r="DZ112" s="879"/>
    </row>
    <row r="113" spans="1:130" s="248" customFormat="1" ht="26.25" customHeight="1" x14ac:dyDescent="0.15">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398046</v>
      </c>
      <c r="AB113" s="1010"/>
      <c r="AC113" s="1010"/>
      <c r="AD113" s="1010"/>
      <c r="AE113" s="1011"/>
      <c r="AF113" s="1012">
        <v>400419</v>
      </c>
      <c r="AG113" s="1010"/>
      <c r="AH113" s="1010"/>
      <c r="AI113" s="1010"/>
      <c r="AJ113" s="1011"/>
      <c r="AK113" s="1012">
        <v>408112</v>
      </c>
      <c r="AL113" s="1010"/>
      <c r="AM113" s="1010"/>
      <c r="AN113" s="1010"/>
      <c r="AO113" s="1011"/>
      <c r="AP113" s="1013">
        <v>7.2</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v>1092678</v>
      </c>
      <c r="BR113" s="901"/>
      <c r="BS113" s="901"/>
      <c r="BT113" s="901"/>
      <c r="BU113" s="901"/>
      <c r="BV113" s="901">
        <v>1126951</v>
      </c>
      <c r="BW113" s="901"/>
      <c r="BX113" s="901"/>
      <c r="BY113" s="901"/>
      <c r="BZ113" s="901"/>
      <c r="CA113" s="901">
        <v>1408655</v>
      </c>
      <c r="CB113" s="901"/>
      <c r="CC113" s="901"/>
      <c r="CD113" s="901"/>
      <c r="CE113" s="901"/>
      <c r="CF113" s="962">
        <v>24.9</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125</v>
      </c>
      <c r="DH113" s="864"/>
      <c r="DI113" s="864"/>
      <c r="DJ113" s="864"/>
      <c r="DK113" s="865"/>
      <c r="DL113" s="866" t="s">
        <v>125</v>
      </c>
      <c r="DM113" s="864"/>
      <c r="DN113" s="864"/>
      <c r="DO113" s="864"/>
      <c r="DP113" s="865"/>
      <c r="DQ113" s="866" t="s">
        <v>125</v>
      </c>
      <c r="DR113" s="864"/>
      <c r="DS113" s="864"/>
      <c r="DT113" s="864"/>
      <c r="DU113" s="865"/>
      <c r="DV113" s="911" t="s">
        <v>449</v>
      </c>
      <c r="DW113" s="912"/>
      <c r="DX113" s="912"/>
      <c r="DY113" s="912"/>
      <c r="DZ113" s="913"/>
    </row>
    <row r="114" spans="1:130" s="248" customFormat="1" ht="26.25" customHeight="1" x14ac:dyDescent="0.15">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107856</v>
      </c>
      <c r="AB114" s="864"/>
      <c r="AC114" s="864"/>
      <c r="AD114" s="864"/>
      <c r="AE114" s="865"/>
      <c r="AF114" s="866">
        <v>87347</v>
      </c>
      <c r="AG114" s="864"/>
      <c r="AH114" s="864"/>
      <c r="AI114" s="864"/>
      <c r="AJ114" s="865"/>
      <c r="AK114" s="866">
        <v>99061</v>
      </c>
      <c r="AL114" s="864"/>
      <c r="AM114" s="864"/>
      <c r="AN114" s="864"/>
      <c r="AO114" s="865"/>
      <c r="AP114" s="911">
        <v>1.8</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1296397</v>
      </c>
      <c r="BR114" s="901"/>
      <c r="BS114" s="901"/>
      <c r="BT114" s="901"/>
      <c r="BU114" s="901"/>
      <c r="BV114" s="901">
        <v>1246444</v>
      </c>
      <c r="BW114" s="901"/>
      <c r="BX114" s="901"/>
      <c r="BY114" s="901"/>
      <c r="BZ114" s="901"/>
      <c r="CA114" s="901">
        <v>1120340</v>
      </c>
      <c r="CB114" s="901"/>
      <c r="CC114" s="901"/>
      <c r="CD114" s="901"/>
      <c r="CE114" s="901"/>
      <c r="CF114" s="962">
        <v>19.8</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125</v>
      </c>
      <c r="DH114" s="864"/>
      <c r="DI114" s="864"/>
      <c r="DJ114" s="864"/>
      <c r="DK114" s="865"/>
      <c r="DL114" s="866" t="s">
        <v>449</v>
      </c>
      <c r="DM114" s="864"/>
      <c r="DN114" s="864"/>
      <c r="DO114" s="864"/>
      <c r="DP114" s="865"/>
      <c r="DQ114" s="866" t="s">
        <v>125</v>
      </c>
      <c r="DR114" s="864"/>
      <c r="DS114" s="864"/>
      <c r="DT114" s="864"/>
      <c r="DU114" s="865"/>
      <c r="DV114" s="911" t="s">
        <v>125</v>
      </c>
      <c r="DW114" s="912"/>
      <c r="DX114" s="912"/>
      <c r="DY114" s="912"/>
      <c r="DZ114" s="913"/>
    </row>
    <row r="115" spans="1:130" s="248" customFormat="1" ht="26.25" customHeight="1" x14ac:dyDescent="0.15">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690</v>
      </c>
      <c r="AB115" s="1010"/>
      <c r="AC115" s="1010"/>
      <c r="AD115" s="1010"/>
      <c r="AE115" s="1011"/>
      <c r="AF115" s="1012">
        <v>571</v>
      </c>
      <c r="AG115" s="1010"/>
      <c r="AH115" s="1010"/>
      <c r="AI115" s="1010"/>
      <c r="AJ115" s="1011"/>
      <c r="AK115" s="1012">
        <v>470</v>
      </c>
      <c r="AL115" s="1010"/>
      <c r="AM115" s="1010"/>
      <c r="AN115" s="1010"/>
      <c r="AO115" s="1011"/>
      <c r="AP115" s="1013">
        <v>0</v>
      </c>
      <c r="AQ115" s="1014"/>
      <c r="AR115" s="1014"/>
      <c r="AS115" s="1014"/>
      <c r="AT115" s="1015"/>
      <c r="AU115" s="1023"/>
      <c r="AV115" s="1024"/>
      <c r="AW115" s="1024"/>
      <c r="AX115" s="1024"/>
      <c r="AY115" s="1024"/>
      <c r="AZ115" s="899" t="s">
        <v>459</v>
      </c>
      <c r="BA115" s="834"/>
      <c r="BB115" s="834"/>
      <c r="BC115" s="834"/>
      <c r="BD115" s="834"/>
      <c r="BE115" s="834"/>
      <c r="BF115" s="834"/>
      <c r="BG115" s="834"/>
      <c r="BH115" s="834"/>
      <c r="BI115" s="834"/>
      <c r="BJ115" s="834"/>
      <c r="BK115" s="834"/>
      <c r="BL115" s="834"/>
      <c r="BM115" s="834"/>
      <c r="BN115" s="834"/>
      <c r="BO115" s="834"/>
      <c r="BP115" s="835"/>
      <c r="BQ115" s="900" t="s">
        <v>125</v>
      </c>
      <c r="BR115" s="901"/>
      <c r="BS115" s="901"/>
      <c r="BT115" s="901"/>
      <c r="BU115" s="901"/>
      <c r="BV115" s="901" t="s">
        <v>450</v>
      </c>
      <c r="BW115" s="901"/>
      <c r="BX115" s="901"/>
      <c r="BY115" s="901"/>
      <c r="BZ115" s="901"/>
      <c r="CA115" s="901" t="s">
        <v>449</v>
      </c>
      <c r="CB115" s="901"/>
      <c r="CC115" s="901"/>
      <c r="CD115" s="901"/>
      <c r="CE115" s="901"/>
      <c r="CF115" s="962" t="s">
        <v>445</v>
      </c>
      <c r="CG115" s="963"/>
      <c r="CH115" s="963"/>
      <c r="CI115" s="963"/>
      <c r="CJ115" s="963"/>
      <c r="CK115" s="1018"/>
      <c r="CL115" s="905"/>
      <c r="CM115" s="899"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125</v>
      </c>
      <c r="DH115" s="864"/>
      <c r="DI115" s="864"/>
      <c r="DJ115" s="864"/>
      <c r="DK115" s="865"/>
      <c r="DL115" s="866" t="s">
        <v>125</v>
      </c>
      <c r="DM115" s="864"/>
      <c r="DN115" s="864"/>
      <c r="DO115" s="864"/>
      <c r="DP115" s="865"/>
      <c r="DQ115" s="866" t="s">
        <v>125</v>
      </c>
      <c r="DR115" s="864"/>
      <c r="DS115" s="864"/>
      <c r="DT115" s="864"/>
      <c r="DU115" s="865"/>
      <c r="DV115" s="911" t="s">
        <v>450</v>
      </c>
      <c r="DW115" s="912"/>
      <c r="DX115" s="912"/>
      <c r="DY115" s="912"/>
      <c r="DZ115" s="913"/>
    </row>
    <row r="116" spans="1:130" s="248" customFormat="1" ht="26.25" customHeight="1" x14ac:dyDescent="0.15">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125</v>
      </c>
      <c r="AB116" s="864"/>
      <c r="AC116" s="864"/>
      <c r="AD116" s="864"/>
      <c r="AE116" s="865"/>
      <c r="AF116" s="866" t="s">
        <v>462</v>
      </c>
      <c r="AG116" s="864"/>
      <c r="AH116" s="864"/>
      <c r="AI116" s="864"/>
      <c r="AJ116" s="865"/>
      <c r="AK116" s="866" t="s">
        <v>449</v>
      </c>
      <c r="AL116" s="864"/>
      <c r="AM116" s="864"/>
      <c r="AN116" s="864"/>
      <c r="AO116" s="865"/>
      <c r="AP116" s="911" t="s">
        <v>125</v>
      </c>
      <c r="AQ116" s="912"/>
      <c r="AR116" s="912"/>
      <c r="AS116" s="912"/>
      <c r="AT116" s="913"/>
      <c r="AU116" s="1023"/>
      <c r="AV116" s="1024"/>
      <c r="AW116" s="1024"/>
      <c r="AX116" s="1024"/>
      <c r="AY116" s="1024"/>
      <c r="AZ116" s="950" t="s">
        <v>463</v>
      </c>
      <c r="BA116" s="951"/>
      <c r="BB116" s="951"/>
      <c r="BC116" s="951"/>
      <c r="BD116" s="951"/>
      <c r="BE116" s="951"/>
      <c r="BF116" s="951"/>
      <c r="BG116" s="951"/>
      <c r="BH116" s="951"/>
      <c r="BI116" s="951"/>
      <c r="BJ116" s="951"/>
      <c r="BK116" s="951"/>
      <c r="BL116" s="951"/>
      <c r="BM116" s="951"/>
      <c r="BN116" s="951"/>
      <c r="BO116" s="951"/>
      <c r="BP116" s="952"/>
      <c r="BQ116" s="900" t="s">
        <v>449</v>
      </c>
      <c r="BR116" s="901"/>
      <c r="BS116" s="901"/>
      <c r="BT116" s="901"/>
      <c r="BU116" s="901"/>
      <c r="BV116" s="901" t="s">
        <v>125</v>
      </c>
      <c r="BW116" s="901"/>
      <c r="BX116" s="901"/>
      <c r="BY116" s="901"/>
      <c r="BZ116" s="901"/>
      <c r="CA116" s="901" t="s">
        <v>125</v>
      </c>
      <c r="CB116" s="901"/>
      <c r="CC116" s="901"/>
      <c r="CD116" s="901"/>
      <c r="CE116" s="901"/>
      <c r="CF116" s="962" t="s">
        <v>449</v>
      </c>
      <c r="CG116" s="963"/>
      <c r="CH116" s="963"/>
      <c r="CI116" s="963"/>
      <c r="CJ116" s="963"/>
      <c r="CK116" s="1018"/>
      <c r="CL116" s="905"/>
      <c r="CM116" s="908" t="s">
        <v>464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125</v>
      </c>
      <c r="DH116" s="864"/>
      <c r="DI116" s="864"/>
      <c r="DJ116" s="864"/>
      <c r="DK116" s="865"/>
      <c r="DL116" s="866" t="s">
        <v>450</v>
      </c>
      <c r="DM116" s="864"/>
      <c r="DN116" s="864"/>
      <c r="DO116" s="864"/>
      <c r="DP116" s="865"/>
      <c r="DQ116" s="866" t="s">
        <v>451</v>
      </c>
      <c r="DR116" s="864"/>
      <c r="DS116" s="864"/>
      <c r="DT116" s="864"/>
      <c r="DU116" s="865"/>
      <c r="DV116" s="911" t="s">
        <v>125</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465</v>
      </c>
      <c r="Z117" s="990"/>
      <c r="AA117" s="995">
        <v>1842100</v>
      </c>
      <c r="AB117" s="996"/>
      <c r="AC117" s="996"/>
      <c r="AD117" s="996"/>
      <c r="AE117" s="997"/>
      <c r="AF117" s="998">
        <v>1816297</v>
      </c>
      <c r="AG117" s="996"/>
      <c r="AH117" s="996"/>
      <c r="AI117" s="996"/>
      <c r="AJ117" s="997"/>
      <c r="AK117" s="998">
        <v>1842972</v>
      </c>
      <c r="AL117" s="996"/>
      <c r="AM117" s="996"/>
      <c r="AN117" s="996"/>
      <c r="AO117" s="997"/>
      <c r="AP117" s="999"/>
      <c r="AQ117" s="1000"/>
      <c r="AR117" s="1000"/>
      <c r="AS117" s="1000"/>
      <c r="AT117" s="1001"/>
      <c r="AU117" s="1023"/>
      <c r="AV117" s="1024"/>
      <c r="AW117" s="1024"/>
      <c r="AX117" s="1024"/>
      <c r="AY117" s="1024"/>
      <c r="AZ117" s="950" t="s">
        <v>466</v>
      </c>
      <c r="BA117" s="951"/>
      <c r="BB117" s="951"/>
      <c r="BC117" s="951"/>
      <c r="BD117" s="951"/>
      <c r="BE117" s="951"/>
      <c r="BF117" s="951"/>
      <c r="BG117" s="951"/>
      <c r="BH117" s="951"/>
      <c r="BI117" s="951"/>
      <c r="BJ117" s="951"/>
      <c r="BK117" s="951"/>
      <c r="BL117" s="951"/>
      <c r="BM117" s="951"/>
      <c r="BN117" s="951"/>
      <c r="BO117" s="951"/>
      <c r="BP117" s="952"/>
      <c r="BQ117" s="900" t="s">
        <v>125</v>
      </c>
      <c r="BR117" s="901"/>
      <c r="BS117" s="901"/>
      <c r="BT117" s="901"/>
      <c r="BU117" s="901"/>
      <c r="BV117" s="901" t="s">
        <v>125</v>
      </c>
      <c r="BW117" s="901"/>
      <c r="BX117" s="901"/>
      <c r="BY117" s="901"/>
      <c r="BZ117" s="901"/>
      <c r="CA117" s="901" t="s">
        <v>450</v>
      </c>
      <c r="CB117" s="901"/>
      <c r="CC117" s="901"/>
      <c r="CD117" s="901"/>
      <c r="CE117" s="901"/>
      <c r="CF117" s="962" t="s">
        <v>125</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125</v>
      </c>
      <c r="DH117" s="864"/>
      <c r="DI117" s="864"/>
      <c r="DJ117" s="864"/>
      <c r="DK117" s="865"/>
      <c r="DL117" s="866" t="s">
        <v>125</v>
      </c>
      <c r="DM117" s="864"/>
      <c r="DN117" s="864"/>
      <c r="DO117" s="864"/>
      <c r="DP117" s="865"/>
      <c r="DQ117" s="866" t="s">
        <v>449</v>
      </c>
      <c r="DR117" s="864"/>
      <c r="DS117" s="864"/>
      <c r="DT117" s="864"/>
      <c r="DU117" s="865"/>
      <c r="DV117" s="911" t="s">
        <v>125</v>
      </c>
      <c r="DW117" s="912"/>
      <c r="DX117" s="912"/>
      <c r="DY117" s="912"/>
      <c r="DZ117" s="913"/>
    </row>
    <row r="118" spans="1:130" s="248" customFormat="1" ht="26.25" customHeight="1" x14ac:dyDescent="0.15">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306</v>
      </c>
      <c r="AL118" s="989"/>
      <c r="AM118" s="989"/>
      <c r="AN118" s="989"/>
      <c r="AO118" s="990"/>
      <c r="AP118" s="992" t="s">
        <v>432</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v>7325</v>
      </c>
      <c r="BR118" s="932"/>
      <c r="BS118" s="932"/>
      <c r="BT118" s="932"/>
      <c r="BU118" s="932"/>
      <c r="BV118" s="932">
        <v>6161</v>
      </c>
      <c r="BW118" s="932"/>
      <c r="BX118" s="932"/>
      <c r="BY118" s="932"/>
      <c r="BZ118" s="932"/>
      <c r="CA118" s="932">
        <v>220</v>
      </c>
      <c r="CB118" s="932"/>
      <c r="CC118" s="932"/>
      <c r="CD118" s="932"/>
      <c r="CE118" s="932"/>
      <c r="CF118" s="962">
        <v>0</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449</v>
      </c>
      <c r="DH118" s="864"/>
      <c r="DI118" s="864"/>
      <c r="DJ118" s="864"/>
      <c r="DK118" s="865"/>
      <c r="DL118" s="866" t="s">
        <v>125</v>
      </c>
      <c r="DM118" s="864"/>
      <c r="DN118" s="864"/>
      <c r="DO118" s="864"/>
      <c r="DP118" s="865"/>
      <c r="DQ118" s="866" t="s">
        <v>125</v>
      </c>
      <c r="DR118" s="864"/>
      <c r="DS118" s="864"/>
      <c r="DT118" s="864"/>
      <c r="DU118" s="865"/>
      <c r="DV118" s="911" t="s">
        <v>449</v>
      </c>
      <c r="DW118" s="912"/>
      <c r="DX118" s="912"/>
      <c r="DY118" s="912"/>
      <c r="DZ118" s="913"/>
    </row>
    <row r="119" spans="1:130" s="248" customFormat="1" ht="26.25" customHeight="1" x14ac:dyDescent="0.15">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449</v>
      </c>
      <c r="AB119" s="982"/>
      <c r="AC119" s="982"/>
      <c r="AD119" s="982"/>
      <c r="AE119" s="983"/>
      <c r="AF119" s="984" t="s">
        <v>462</v>
      </c>
      <c r="AG119" s="982"/>
      <c r="AH119" s="982"/>
      <c r="AI119" s="982"/>
      <c r="AJ119" s="983"/>
      <c r="AK119" s="984" t="s">
        <v>449</v>
      </c>
      <c r="AL119" s="982"/>
      <c r="AM119" s="982"/>
      <c r="AN119" s="982"/>
      <c r="AO119" s="983"/>
      <c r="AP119" s="985" t="s">
        <v>125</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470</v>
      </c>
      <c r="BP119" s="965"/>
      <c r="BQ119" s="969">
        <v>21048770</v>
      </c>
      <c r="BR119" s="932"/>
      <c r="BS119" s="932"/>
      <c r="BT119" s="932"/>
      <c r="BU119" s="932"/>
      <c r="BV119" s="932">
        <v>20618525</v>
      </c>
      <c r="BW119" s="932"/>
      <c r="BX119" s="932"/>
      <c r="BY119" s="932"/>
      <c r="BZ119" s="932"/>
      <c r="CA119" s="932">
        <v>19982252</v>
      </c>
      <c r="CB119" s="932"/>
      <c r="CC119" s="932"/>
      <c r="CD119" s="932"/>
      <c r="CE119" s="932"/>
      <c r="CF119" s="830"/>
      <c r="CG119" s="831"/>
      <c r="CH119" s="831"/>
      <c r="CI119" s="831"/>
      <c r="CJ119" s="921"/>
      <c r="CK119" s="1019"/>
      <c r="CL119" s="907"/>
      <c r="CM119" s="925" t="s">
        <v>471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125</v>
      </c>
      <c r="DH119" s="847"/>
      <c r="DI119" s="847"/>
      <c r="DJ119" s="847"/>
      <c r="DK119" s="848"/>
      <c r="DL119" s="849" t="s">
        <v>125</v>
      </c>
      <c r="DM119" s="847"/>
      <c r="DN119" s="847"/>
      <c r="DO119" s="847"/>
      <c r="DP119" s="848"/>
      <c r="DQ119" s="849" t="s">
        <v>449</v>
      </c>
      <c r="DR119" s="847"/>
      <c r="DS119" s="847"/>
      <c r="DT119" s="847"/>
      <c r="DU119" s="848"/>
      <c r="DV119" s="935" t="s">
        <v>125</v>
      </c>
      <c r="DW119" s="936"/>
      <c r="DX119" s="936"/>
      <c r="DY119" s="936"/>
      <c r="DZ119" s="937"/>
    </row>
    <row r="120" spans="1:130" s="248" customFormat="1" ht="26.25" customHeight="1" x14ac:dyDescent="0.15">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125</v>
      </c>
      <c r="AB120" s="864"/>
      <c r="AC120" s="864"/>
      <c r="AD120" s="864"/>
      <c r="AE120" s="865"/>
      <c r="AF120" s="866" t="s">
        <v>450</v>
      </c>
      <c r="AG120" s="864"/>
      <c r="AH120" s="864"/>
      <c r="AI120" s="864"/>
      <c r="AJ120" s="865"/>
      <c r="AK120" s="866" t="s">
        <v>125</v>
      </c>
      <c r="AL120" s="864"/>
      <c r="AM120" s="864"/>
      <c r="AN120" s="864"/>
      <c r="AO120" s="865"/>
      <c r="AP120" s="911" t="s">
        <v>450</v>
      </c>
      <c r="AQ120" s="912"/>
      <c r="AR120" s="912"/>
      <c r="AS120" s="912"/>
      <c r="AT120" s="913"/>
      <c r="AU120" s="970" t="s">
        <v>472</v>
      </c>
      <c r="AV120" s="971"/>
      <c r="AW120" s="971"/>
      <c r="AX120" s="971"/>
      <c r="AY120" s="972"/>
      <c r="AZ120" s="947" t="s">
        <v>473</v>
      </c>
      <c r="BA120" s="892"/>
      <c r="BB120" s="892"/>
      <c r="BC120" s="892"/>
      <c r="BD120" s="892"/>
      <c r="BE120" s="892"/>
      <c r="BF120" s="892"/>
      <c r="BG120" s="892"/>
      <c r="BH120" s="892"/>
      <c r="BI120" s="892"/>
      <c r="BJ120" s="892"/>
      <c r="BK120" s="892"/>
      <c r="BL120" s="892"/>
      <c r="BM120" s="892"/>
      <c r="BN120" s="892"/>
      <c r="BO120" s="892"/>
      <c r="BP120" s="893"/>
      <c r="BQ120" s="948">
        <v>2241942</v>
      </c>
      <c r="BR120" s="929"/>
      <c r="BS120" s="929"/>
      <c r="BT120" s="929"/>
      <c r="BU120" s="929"/>
      <c r="BV120" s="929">
        <v>2126492</v>
      </c>
      <c r="BW120" s="929"/>
      <c r="BX120" s="929"/>
      <c r="BY120" s="929"/>
      <c r="BZ120" s="929"/>
      <c r="CA120" s="929">
        <v>2088520</v>
      </c>
      <c r="CB120" s="929"/>
      <c r="CC120" s="929"/>
      <c r="CD120" s="929"/>
      <c r="CE120" s="929"/>
      <c r="CF120" s="953">
        <v>37</v>
      </c>
      <c r="CG120" s="954"/>
      <c r="CH120" s="954"/>
      <c r="CI120" s="954"/>
      <c r="CJ120" s="954"/>
      <c r="CK120" s="955" t="s">
        <v>474</v>
      </c>
      <c r="CL120" s="939"/>
      <c r="CM120" s="939"/>
      <c r="CN120" s="939"/>
      <c r="CO120" s="940"/>
      <c r="CP120" s="959" t="s">
        <v>475</v>
      </c>
      <c r="CQ120" s="960"/>
      <c r="CR120" s="960"/>
      <c r="CS120" s="960"/>
      <c r="CT120" s="960"/>
      <c r="CU120" s="960"/>
      <c r="CV120" s="960"/>
      <c r="CW120" s="960"/>
      <c r="CX120" s="960"/>
      <c r="CY120" s="960"/>
      <c r="CZ120" s="960"/>
      <c r="DA120" s="960"/>
      <c r="DB120" s="960"/>
      <c r="DC120" s="960"/>
      <c r="DD120" s="960"/>
      <c r="DE120" s="960"/>
      <c r="DF120" s="961"/>
      <c r="DG120" s="948">
        <v>4536195</v>
      </c>
      <c r="DH120" s="929"/>
      <c r="DI120" s="929"/>
      <c r="DJ120" s="929"/>
      <c r="DK120" s="929"/>
      <c r="DL120" s="929">
        <v>4436792</v>
      </c>
      <c r="DM120" s="929"/>
      <c r="DN120" s="929"/>
      <c r="DO120" s="929"/>
      <c r="DP120" s="929"/>
      <c r="DQ120" s="929">
        <v>4345533</v>
      </c>
      <c r="DR120" s="929"/>
      <c r="DS120" s="929"/>
      <c r="DT120" s="929"/>
      <c r="DU120" s="929"/>
      <c r="DV120" s="930">
        <v>77</v>
      </c>
      <c r="DW120" s="930"/>
      <c r="DX120" s="930"/>
      <c r="DY120" s="930"/>
      <c r="DZ120" s="931"/>
    </row>
    <row r="121" spans="1:130" s="248" customFormat="1" ht="26.25" customHeight="1" x14ac:dyDescent="0.15">
      <c r="A121" s="904"/>
      <c r="B121" s="905"/>
      <c r="C121" s="950" t="s">
        <v>476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462</v>
      </c>
      <c r="AB121" s="864"/>
      <c r="AC121" s="864"/>
      <c r="AD121" s="864"/>
      <c r="AE121" s="865"/>
      <c r="AF121" s="866" t="s">
        <v>450</v>
      </c>
      <c r="AG121" s="864"/>
      <c r="AH121" s="864"/>
      <c r="AI121" s="864"/>
      <c r="AJ121" s="865"/>
      <c r="AK121" s="866" t="s">
        <v>451</v>
      </c>
      <c r="AL121" s="864"/>
      <c r="AM121" s="864"/>
      <c r="AN121" s="864"/>
      <c r="AO121" s="865"/>
      <c r="AP121" s="911" t="s">
        <v>125</v>
      </c>
      <c r="AQ121" s="912"/>
      <c r="AR121" s="912"/>
      <c r="AS121" s="912"/>
      <c r="AT121" s="913"/>
      <c r="AU121" s="973"/>
      <c r="AV121" s="974"/>
      <c r="AW121" s="974"/>
      <c r="AX121" s="974"/>
      <c r="AY121" s="975"/>
      <c r="AZ121" s="899" t="s">
        <v>477</v>
      </c>
      <c r="BA121" s="834"/>
      <c r="BB121" s="834"/>
      <c r="BC121" s="834"/>
      <c r="BD121" s="834"/>
      <c r="BE121" s="834"/>
      <c r="BF121" s="834"/>
      <c r="BG121" s="834"/>
      <c r="BH121" s="834"/>
      <c r="BI121" s="834"/>
      <c r="BJ121" s="834"/>
      <c r="BK121" s="834"/>
      <c r="BL121" s="834"/>
      <c r="BM121" s="834"/>
      <c r="BN121" s="834"/>
      <c r="BO121" s="834"/>
      <c r="BP121" s="835"/>
      <c r="BQ121" s="900">
        <v>30022</v>
      </c>
      <c r="BR121" s="901"/>
      <c r="BS121" s="901"/>
      <c r="BT121" s="901"/>
      <c r="BU121" s="901"/>
      <c r="BV121" s="901">
        <v>6883</v>
      </c>
      <c r="BW121" s="901"/>
      <c r="BX121" s="901"/>
      <c r="BY121" s="901"/>
      <c r="BZ121" s="901"/>
      <c r="CA121" s="901">
        <v>5289</v>
      </c>
      <c r="CB121" s="901"/>
      <c r="CC121" s="901"/>
      <c r="CD121" s="901"/>
      <c r="CE121" s="901"/>
      <c r="CF121" s="962">
        <v>0.1</v>
      </c>
      <c r="CG121" s="963"/>
      <c r="CH121" s="963"/>
      <c r="CI121" s="963"/>
      <c r="CJ121" s="963"/>
      <c r="CK121" s="956"/>
      <c r="CL121" s="942"/>
      <c r="CM121" s="942"/>
      <c r="CN121" s="942"/>
      <c r="CO121" s="943"/>
      <c r="CP121" s="922" t="s">
        <v>478</v>
      </c>
      <c r="CQ121" s="923"/>
      <c r="CR121" s="923"/>
      <c r="CS121" s="923"/>
      <c r="CT121" s="923"/>
      <c r="CU121" s="923"/>
      <c r="CV121" s="923"/>
      <c r="CW121" s="923"/>
      <c r="CX121" s="923"/>
      <c r="CY121" s="923"/>
      <c r="CZ121" s="923"/>
      <c r="DA121" s="923"/>
      <c r="DB121" s="923"/>
      <c r="DC121" s="923"/>
      <c r="DD121" s="923"/>
      <c r="DE121" s="923"/>
      <c r="DF121" s="924"/>
      <c r="DG121" s="900">
        <v>607729</v>
      </c>
      <c r="DH121" s="901"/>
      <c r="DI121" s="901"/>
      <c r="DJ121" s="901"/>
      <c r="DK121" s="901"/>
      <c r="DL121" s="901">
        <v>583590</v>
      </c>
      <c r="DM121" s="901"/>
      <c r="DN121" s="901"/>
      <c r="DO121" s="901"/>
      <c r="DP121" s="901"/>
      <c r="DQ121" s="901">
        <v>543105</v>
      </c>
      <c r="DR121" s="901"/>
      <c r="DS121" s="901"/>
      <c r="DT121" s="901"/>
      <c r="DU121" s="901"/>
      <c r="DV121" s="878">
        <v>9.6</v>
      </c>
      <c r="DW121" s="878"/>
      <c r="DX121" s="878"/>
      <c r="DY121" s="878"/>
      <c r="DZ121" s="879"/>
    </row>
    <row r="122" spans="1:130" s="248" customFormat="1" ht="26.25" customHeight="1" x14ac:dyDescent="0.15">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125</v>
      </c>
      <c r="AB122" s="864"/>
      <c r="AC122" s="864"/>
      <c r="AD122" s="864"/>
      <c r="AE122" s="865"/>
      <c r="AF122" s="866" t="s">
        <v>125</v>
      </c>
      <c r="AG122" s="864"/>
      <c r="AH122" s="864"/>
      <c r="AI122" s="864"/>
      <c r="AJ122" s="865"/>
      <c r="AK122" s="866" t="s">
        <v>449</v>
      </c>
      <c r="AL122" s="864"/>
      <c r="AM122" s="864"/>
      <c r="AN122" s="864"/>
      <c r="AO122" s="865"/>
      <c r="AP122" s="911" t="s">
        <v>125</v>
      </c>
      <c r="AQ122" s="912"/>
      <c r="AR122" s="912"/>
      <c r="AS122" s="912"/>
      <c r="AT122" s="913"/>
      <c r="AU122" s="973"/>
      <c r="AV122" s="974"/>
      <c r="AW122" s="974"/>
      <c r="AX122" s="974"/>
      <c r="AY122" s="975"/>
      <c r="AZ122" s="966" t="s">
        <v>479</v>
      </c>
      <c r="BA122" s="967"/>
      <c r="BB122" s="967"/>
      <c r="BC122" s="967"/>
      <c r="BD122" s="967"/>
      <c r="BE122" s="967"/>
      <c r="BF122" s="967"/>
      <c r="BG122" s="967"/>
      <c r="BH122" s="967"/>
      <c r="BI122" s="967"/>
      <c r="BJ122" s="967"/>
      <c r="BK122" s="967"/>
      <c r="BL122" s="967"/>
      <c r="BM122" s="967"/>
      <c r="BN122" s="967"/>
      <c r="BO122" s="967"/>
      <c r="BP122" s="968"/>
      <c r="BQ122" s="969">
        <v>13039389</v>
      </c>
      <c r="BR122" s="932"/>
      <c r="BS122" s="932"/>
      <c r="BT122" s="932"/>
      <c r="BU122" s="932"/>
      <c r="BV122" s="932">
        <v>12007142</v>
      </c>
      <c r="BW122" s="932"/>
      <c r="BX122" s="932"/>
      <c r="BY122" s="932"/>
      <c r="BZ122" s="932"/>
      <c r="CA122" s="932">
        <v>11624603</v>
      </c>
      <c r="CB122" s="932"/>
      <c r="CC122" s="932"/>
      <c r="CD122" s="932"/>
      <c r="CE122" s="932"/>
      <c r="CF122" s="933">
        <v>205.9</v>
      </c>
      <c r="CG122" s="934"/>
      <c r="CH122" s="934"/>
      <c r="CI122" s="934"/>
      <c r="CJ122" s="934"/>
      <c r="CK122" s="956"/>
      <c r="CL122" s="942"/>
      <c r="CM122" s="942"/>
      <c r="CN122" s="942"/>
      <c r="CO122" s="943"/>
      <c r="CP122" s="922" t="s">
        <v>480</v>
      </c>
      <c r="CQ122" s="923"/>
      <c r="CR122" s="923"/>
      <c r="CS122" s="923"/>
      <c r="CT122" s="923"/>
      <c r="CU122" s="923"/>
      <c r="CV122" s="923"/>
      <c r="CW122" s="923"/>
      <c r="CX122" s="923"/>
      <c r="CY122" s="923"/>
      <c r="CZ122" s="923"/>
      <c r="DA122" s="923"/>
      <c r="DB122" s="923"/>
      <c r="DC122" s="923"/>
      <c r="DD122" s="923"/>
      <c r="DE122" s="923"/>
      <c r="DF122" s="924"/>
      <c r="DG122" s="900">
        <v>573135</v>
      </c>
      <c r="DH122" s="901"/>
      <c r="DI122" s="901"/>
      <c r="DJ122" s="901"/>
      <c r="DK122" s="901"/>
      <c r="DL122" s="901">
        <v>722369</v>
      </c>
      <c r="DM122" s="901"/>
      <c r="DN122" s="901"/>
      <c r="DO122" s="901"/>
      <c r="DP122" s="901"/>
      <c r="DQ122" s="901">
        <v>430378</v>
      </c>
      <c r="DR122" s="901"/>
      <c r="DS122" s="901"/>
      <c r="DT122" s="901"/>
      <c r="DU122" s="901"/>
      <c r="DV122" s="878">
        <v>7.6</v>
      </c>
      <c r="DW122" s="878"/>
      <c r="DX122" s="878"/>
      <c r="DY122" s="878"/>
      <c r="DZ122" s="879"/>
    </row>
    <row r="123" spans="1:130" s="248" customFormat="1" ht="26.25" customHeight="1" x14ac:dyDescent="0.15">
      <c r="A123" s="904"/>
      <c r="B123" s="905"/>
      <c r="C123" s="908" t="s">
        <v>464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450</v>
      </c>
      <c r="AB123" s="864"/>
      <c r="AC123" s="864"/>
      <c r="AD123" s="864"/>
      <c r="AE123" s="865"/>
      <c r="AF123" s="866" t="s">
        <v>125</v>
      </c>
      <c r="AG123" s="864"/>
      <c r="AH123" s="864"/>
      <c r="AI123" s="864"/>
      <c r="AJ123" s="865"/>
      <c r="AK123" s="866" t="s">
        <v>451</v>
      </c>
      <c r="AL123" s="864"/>
      <c r="AM123" s="864"/>
      <c r="AN123" s="864"/>
      <c r="AO123" s="865"/>
      <c r="AP123" s="911" t="s">
        <v>449</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481</v>
      </c>
      <c r="BP123" s="965"/>
      <c r="BQ123" s="919">
        <v>15311353</v>
      </c>
      <c r="BR123" s="920"/>
      <c r="BS123" s="920"/>
      <c r="BT123" s="920"/>
      <c r="BU123" s="920"/>
      <c r="BV123" s="920">
        <v>14140517</v>
      </c>
      <c r="BW123" s="920"/>
      <c r="BX123" s="920"/>
      <c r="BY123" s="920"/>
      <c r="BZ123" s="920"/>
      <c r="CA123" s="920">
        <v>13718412</v>
      </c>
      <c r="CB123" s="920"/>
      <c r="CC123" s="920"/>
      <c r="CD123" s="920"/>
      <c r="CE123" s="920"/>
      <c r="CF123" s="830"/>
      <c r="CG123" s="831"/>
      <c r="CH123" s="831"/>
      <c r="CI123" s="831"/>
      <c r="CJ123" s="921"/>
      <c r="CK123" s="956"/>
      <c r="CL123" s="942"/>
      <c r="CM123" s="942"/>
      <c r="CN123" s="942"/>
      <c r="CO123" s="943"/>
      <c r="CP123" s="922" t="s">
        <v>482</v>
      </c>
      <c r="CQ123" s="923"/>
      <c r="CR123" s="923"/>
      <c r="CS123" s="923"/>
      <c r="CT123" s="923"/>
      <c r="CU123" s="923"/>
      <c r="CV123" s="923"/>
      <c r="CW123" s="923"/>
      <c r="CX123" s="923"/>
      <c r="CY123" s="923"/>
      <c r="CZ123" s="923"/>
      <c r="DA123" s="923"/>
      <c r="DB123" s="923"/>
      <c r="DC123" s="923"/>
      <c r="DD123" s="923"/>
      <c r="DE123" s="923"/>
      <c r="DF123" s="924"/>
      <c r="DG123" s="863" t="s">
        <v>125</v>
      </c>
      <c r="DH123" s="864"/>
      <c r="DI123" s="864"/>
      <c r="DJ123" s="864"/>
      <c r="DK123" s="865"/>
      <c r="DL123" s="866" t="s">
        <v>125</v>
      </c>
      <c r="DM123" s="864"/>
      <c r="DN123" s="864"/>
      <c r="DO123" s="864"/>
      <c r="DP123" s="865"/>
      <c r="DQ123" s="866" t="s">
        <v>125</v>
      </c>
      <c r="DR123" s="864"/>
      <c r="DS123" s="864"/>
      <c r="DT123" s="864"/>
      <c r="DU123" s="865"/>
      <c r="DV123" s="911" t="s">
        <v>449</v>
      </c>
      <c r="DW123" s="912"/>
      <c r="DX123" s="912"/>
      <c r="DY123" s="912"/>
      <c r="DZ123" s="913"/>
    </row>
    <row r="124" spans="1:130" s="248" customFormat="1" ht="26.25" customHeight="1" thickBot="1" x14ac:dyDescent="0.2">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125</v>
      </c>
      <c r="AB124" s="864"/>
      <c r="AC124" s="864"/>
      <c r="AD124" s="864"/>
      <c r="AE124" s="865"/>
      <c r="AF124" s="866" t="s">
        <v>450</v>
      </c>
      <c r="AG124" s="864"/>
      <c r="AH124" s="864"/>
      <c r="AI124" s="864"/>
      <c r="AJ124" s="865"/>
      <c r="AK124" s="866" t="s">
        <v>449</v>
      </c>
      <c r="AL124" s="864"/>
      <c r="AM124" s="864"/>
      <c r="AN124" s="864"/>
      <c r="AO124" s="865"/>
      <c r="AP124" s="911" t="s">
        <v>449</v>
      </c>
      <c r="AQ124" s="912"/>
      <c r="AR124" s="912"/>
      <c r="AS124" s="912"/>
      <c r="AT124" s="913"/>
      <c r="AU124" s="914" t="s">
        <v>483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103.2</v>
      </c>
      <c r="BR124" s="918"/>
      <c r="BS124" s="918"/>
      <c r="BT124" s="918"/>
      <c r="BU124" s="918"/>
      <c r="BV124" s="918">
        <v>118.2</v>
      </c>
      <c r="BW124" s="918"/>
      <c r="BX124" s="918"/>
      <c r="BY124" s="918"/>
      <c r="BZ124" s="918"/>
      <c r="CA124" s="918">
        <v>110.9</v>
      </c>
      <c r="CB124" s="918"/>
      <c r="CC124" s="918"/>
      <c r="CD124" s="918"/>
      <c r="CE124" s="918"/>
      <c r="CF124" s="808"/>
      <c r="CG124" s="809"/>
      <c r="CH124" s="809"/>
      <c r="CI124" s="809"/>
      <c r="CJ124" s="949"/>
      <c r="CK124" s="957"/>
      <c r="CL124" s="957"/>
      <c r="CM124" s="957"/>
      <c r="CN124" s="957"/>
      <c r="CO124" s="958"/>
      <c r="CP124" s="922" t="s">
        <v>484</v>
      </c>
      <c r="CQ124" s="923"/>
      <c r="CR124" s="923"/>
      <c r="CS124" s="923"/>
      <c r="CT124" s="923"/>
      <c r="CU124" s="923"/>
      <c r="CV124" s="923"/>
      <c r="CW124" s="923"/>
      <c r="CX124" s="923"/>
      <c r="CY124" s="923"/>
      <c r="CZ124" s="923"/>
      <c r="DA124" s="923"/>
      <c r="DB124" s="923"/>
      <c r="DC124" s="923"/>
      <c r="DD124" s="923"/>
      <c r="DE124" s="923"/>
      <c r="DF124" s="924"/>
      <c r="DG124" s="846" t="s">
        <v>125</v>
      </c>
      <c r="DH124" s="847"/>
      <c r="DI124" s="847"/>
      <c r="DJ124" s="847"/>
      <c r="DK124" s="848"/>
      <c r="DL124" s="849" t="s">
        <v>125</v>
      </c>
      <c r="DM124" s="847"/>
      <c r="DN124" s="847"/>
      <c r="DO124" s="847"/>
      <c r="DP124" s="848"/>
      <c r="DQ124" s="849" t="s">
        <v>125</v>
      </c>
      <c r="DR124" s="847"/>
      <c r="DS124" s="847"/>
      <c r="DT124" s="847"/>
      <c r="DU124" s="848"/>
      <c r="DV124" s="935" t="s">
        <v>449</v>
      </c>
      <c r="DW124" s="936"/>
      <c r="DX124" s="936"/>
      <c r="DY124" s="936"/>
      <c r="DZ124" s="937"/>
    </row>
    <row r="125" spans="1:130" s="248" customFormat="1" ht="26.25" customHeight="1" x14ac:dyDescent="0.15">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450</v>
      </c>
      <c r="AB125" s="864"/>
      <c r="AC125" s="864"/>
      <c r="AD125" s="864"/>
      <c r="AE125" s="865"/>
      <c r="AF125" s="866" t="s">
        <v>450</v>
      </c>
      <c r="AG125" s="864"/>
      <c r="AH125" s="864"/>
      <c r="AI125" s="864"/>
      <c r="AJ125" s="865"/>
      <c r="AK125" s="866" t="s">
        <v>449</v>
      </c>
      <c r="AL125" s="864"/>
      <c r="AM125" s="864"/>
      <c r="AN125" s="864"/>
      <c r="AO125" s="865"/>
      <c r="AP125" s="911" t="s">
        <v>125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485</v>
      </c>
      <c r="CL125" s="939"/>
      <c r="CM125" s="939"/>
      <c r="CN125" s="939"/>
      <c r="CO125" s="940"/>
      <c r="CP125" s="947" t="s">
        <v>486</v>
      </c>
      <c r="CQ125" s="892"/>
      <c r="CR125" s="892"/>
      <c r="CS125" s="892"/>
      <c r="CT125" s="892"/>
      <c r="CU125" s="892"/>
      <c r="CV125" s="892"/>
      <c r="CW125" s="892"/>
      <c r="CX125" s="892"/>
      <c r="CY125" s="892"/>
      <c r="CZ125" s="892"/>
      <c r="DA125" s="892"/>
      <c r="DB125" s="892"/>
      <c r="DC125" s="892"/>
      <c r="DD125" s="892"/>
      <c r="DE125" s="892"/>
      <c r="DF125" s="893"/>
      <c r="DG125" s="948" t="s">
        <v>450</v>
      </c>
      <c r="DH125" s="929"/>
      <c r="DI125" s="929"/>
      <c r="DJ125" s="929"/>
      <c r="DK125" s="929"/>
      <c r="DL125" s="929" t="s">
        <v>450</v>
      </c>
      <c r="DM125" s="929"/>
      <c r="DN125" s="929"/>
      <c r="DO125" s="929"/>
      <c r="DP125" s="929"/>
      <c r="DQ125" s="929" t="s">
        <v>449</v>
      </c>
      <c r="DR125" s="929"/>
      <c r="DS125" s="929"/>
      <c r="DT125" s="929"/>
      <c r="DU125" s="929"/>
      <c r="DV125" s="930" t="s">
        <v>449</v>
      </c>
      <c r="DW125" s="930"/>
      <c r="DX125" s="930"/>
      <c r="DY125" s="930"/>
      <c r="DZ125" s="931"/>
    </row>
    <row r="126" spans="1:130" s="248" customFormat="1" ht="26.25" customHeight="1" thickBot="1" x14ac:dyDescent="0.2">
      <c r="A126" s="904"/>
      <c r="B126" s="905"/>
      <c r="C126" s="908" t="s">
        <v>471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449</v>
      </c>
      <c r="AB126" s="864"/>
      <c r="AC126" s="864"/>
      <c r="AD126" s="864"/>
      <c r="AE126" s="865"/>
      <c r="AF126" s="866" t="s">
        <v>125</v>
      </c>
      <c r="AG126" s="864"/>
      <c r="AH126" s="864"/>
      <c r="AI126" s="864"/>
      <c r="AJ126" s="865"/>
      <c r="AK126" s="866" t="s">
        <v>449</v>
      </c>
      <c r="AL126" s="864"/>
      <c r="AM126" s="864"/>
      <c r="AN126" s="864"/>
      <c r="AO126" s="865"/>
      <c r="AP126" s="911" t="s">
        <v>125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487</v>
      </c>
      <c r="CQ126" s="834"/>
      <c r="CR126" s="834"/>
      <c r="CS126" s="834"/>
      <c r="CT126" s="834"/>
      <c r="CU126" s="834"/>
      <c r="CV126" s="834"/>
      <c r="CW126" s="834"/>
      <c r="CX126" s="834"/>
      <c r="CY126" s="834"/>
      <c r="CZ126" s="834"/>
      <c r="DA126" s="834"/>
      <c r="DB126" s="834"/>
      <c r="DC126" s="834"/>
      <c r="DD126" s="834"/>
      <c r="DE126" s="834"/>
      <c r="DF126" s="835"/>
      <c r="DG126" s="900" t="s">
        <v>451</v>
      </c>
      <c r="DH126" s="901"/>
      <c r="DI126" s="901"/>
      <c r="DJ126" s="901"/>
      <c r="DK126" s="901"/>
      <c r="DL126" s="901" t="s">
        <v>125</v>
      </c>
      <c r="DM126" s="901"/>
      <c r="DN126" s="901"/>
      <c r="DO126" s="901"/>
      <c r="DP126" s="901"/>
      <c r="DQ126" s="901" t="s">
        <v>125</v>
      </c>
      <c r="DR126" s="901"/>
      <c r="DS126" s="901"/>
      <c r="DT126" s="901"/>
      <c r="DU126" s="901"/>
      <c r="DV126" s="878" t="s">
        <v>125</v>
      </c>
      <c r="DW126" s="878"/>
      <c r="DX126" s="878"/>
      <c r="DY126" s="878"/>
      <c r="DZ126" s="879"/>
    </row>
    <row r="127" spans="1:130" s="248" customFormat="1" ht="26.25" customHeight="1" x14ac:dyDescent="0.15">
      <c r="A127" s="906"/>
      <c r="B127" s="907"/>
      <c r="C127" s="925" t="s">
        <v>488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690</v>
      </c>
      <c r="AB127" s="864"/>
      <c r="AC127" s="864"/>
      <c r="AD127" s="864"/>
      <c r="AE127" s="865"/>
      <c r="AF127" s="866">
        <v>571</v>
      </c>
      <c r="AG127" s="864"/>
      <c r="AH127" s="864"/>
      <c r="AI127" s="864"/>
      <c r="AJ127" s="865"/>
      <c r="AK127" s="866">
        <v>470</v>
      </c>
      <c r="AL127" s="864"/>
      <c r="AM127" s="864"/>
      <c r="AN127" s="864"/>
      <c r="AO127" s="865"/>
      <c r="AP127" s="911">
        <v>0</v>
      </c>
      <c r="AQ127" s="912"/>
      <c r="AR127" s="912"/>
      <c r="AS127" s="912"/>
      <c r="AT127" s="913"/>
      <c r="AU127" s="284"/>
      <c r="AV127" s="284"/>
      <c r="AW127" s="284"/>
      <c r="AX127" s="928" t="s">
        <v>489</v>
      </c>
      <c r="AY127" s="896"/>
      <c r="AZ127" s="896"/>
      <c r="BA127" s="896"/>
      <c r="BB127" s="896"/>
      <c r="BC127" s="896"/>
      <c r="BD127" s="896"/>
      <c r="BE127" s="897"/>
      <c r="BF127" s="895" t="s">
        <v>490</v>
      </c>
      <c r="BG127" s="896"/>
      <c r="BH127" s="896"/>
      <c r="BI127" s="896"/>
      <c r="BJ127" s="896"/>
      <c r="BK127" s="896"/>
      <c r="BL127" s="897"/>
      <c r="BM127" s="895" t="s">
        <v>491</v>
      </c>
      <c r="BN127" s="896"/>
      <c r="BO127" s="896"/>
      <c r="BP127" s="896"/>
      <c r="BQ127" s="896"/>
      <c r="BR127" s="896"/>
      <c r="BS127" s="897"/>
      <c r="BT127" s="895" t="s">
        <v>492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493</v>
      </c>
      <c r="CQ127" s="834"/>
      <c r="CR127" s="834"/>
      <c r="CS127" s="834"/>
      <c r="CT127" s="834"/>
      <c r="CU127" s="834"/>
      <c r="CV127" s="834"/>
      <c r="CW127" s="834"/>
      <c r="CX127" s="834"/>
      <c r="CY127" s="834"/>
      <c r="CZ127" s="834"/>
      <c r="DA127" s="834"/>
      <c r="DB127" s="834"/>
      <c r="DC127" s="834"/>
      <c r="DD127" s="834"/>
      <c r="DE127" s="834"/>
      <c r="DF127" s="835"/>
      <c r="DG127" s="900" t="s">
        <v>449</v>
      </c>
      <c r="DH127" s="901"/>
      <c r="DI127" s="901"/>
      <c r="DJ127" s="901"/>
      <c r="DK127" s="901"/>
      <c r="DL127" s="901" t="s">
        <v>125</v>
      </c>
      <c r="DM127" s="901"/>
      <c r="DN127" s="901"/>
      <c r="DO127" s="901"/>
      <c r="DP127" s="901"/>
      <c r="DQ127" s="901" t="s">
        <v>125</v>
      </c>
      <c r="DR127" s="901"/>
      <c r="DS127" s="901"/>
      <c r="DT127" s="901"/>
      <c r="DU127" s="901"/>
      <c r="DV127" s="878" t="s">
        <v>125</v>
      </c>
      <c r="DW127" s="878"/>
      <c r="DX127" s="878"/>
      <c r="DY127" s="878"/>
      <c r="DZ127" s="879"/>
    </row>
    <row r="128" spans="1:130" s="248" customFormat="1" ht="26.25" customHeight="1" thickBot="1" x14ac:dyDescent="0.2">
      <c r="A128" s="880" t="s">
        <v>494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495</v>
      </c>
      <c r="X128" s="882"/>
      <c r="Y128" s="882"/>
      <c r="Z128" s="883"/>
      <c r="AA128" s="884">
        <v>4207</v>
      </c>
      <c r="AB128" s="885"/>
      <c r="AC128" s="885"/>
      <c r="AD128" s="885"/>
      <c r="AE128" s="886"/>
      <c r="AF128" s="887">
        <v>2253</v>
      </c>
      <c r="AG128" s="885"/>
      <c r="AH128" s="885"/>
      <c r="AI128" s="885"/>
      <c r="AJ128" s="886"/>
      <c r="AK128" s="887" t="s">
        <v>449</v>
      </c>
      <c r="AL128" s="885"/>
      <c r="AM128" s="885"/>
      <c r="AN128" s="885"/>
      <c r="AO128" s="886"/>
      <c r="AP128" s="888"/>
      <c r="AQ128" s="889"/>
      <c r="AR128" s="889"/>
      <c r="AS128" s="889"/>
      <c r="AT128" s="890"/>
      <c r="AU128" s="284"/>
      <c r="AV128" s="284"/>
      <c r="AW128" s="284"/>
      <c r="AX128" s="891" t="s">
        <v>496</v>
      </c>
      <c r="AY128" s="892"/>
      <c r="AZ128" s="892"/>
      <c r="BA128" s="892"/>
      <c r="BB128" s="892"/>
      <c r="BC128" s="892"/>
      <c r="BD128" s="892"/>
      <c r="BE128" s="893"/>
      <c r="BF128" s="870" t="s">
        <v>125</v>
      </c>
      <c r="BG128" s="871"/>
      <c r="BH128" s="871"/>
      <c r="BI128" s="871"/>
      <c r="BJ128" s="871"/>
      <c r="BK128" s="871"/>
      <c r="BL128" s="894"/>
      <c r="BM128" s="870">
        <v>14.11</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497</v>
      </c>
      <c r="CQ128" s="812"/>
      <c r="CR128" s="812"/>
      <c r="CS128" s="812"/>
      <c r="CT128" s="812"/>
      <c r="CU128" s="812"/>
      <c r="CV128" s="812"/>
      <c r="CW128" s="812"/>
      <c r="CX128" s="812"/>
      <c r="CY128" s="812"/>
      <c r="CZ128" s="812"/>
      <c r="DA128" s="812"/>
      <c r="DB128" s="812"/>
      <c r="DC128" s="812"/>
      <c r="DD128" s="812"/>
      <c r="DE128" s="812"/>
      <c r="DF128" s="813"/>
      <c r="DG128" s="874" t="s">
        <v>449</v>
      </c>
      <c r="DH128" s="875"/>
      <c r="DI128" s="875"/>
      <c r="DJ128" s="875"/>
      <c r="DK128" s="875"/>
      <c r="DL128" s="875" t="s">
        <v>125</v>
      </c>
      <c r="DM128" s="875"/>
      <c r="DN128" s="875"/>
      <c r="DO128" s="875"/>
      <c r="DP128" s="875"/>
      <c r="DQ128" s="875" t="s">
        <v>125</v>
      </c>
      <c r="DR128" s="875"/>
      <c r="DS128" s="875"/>
      <c r="DT128" s="875"/>
      <c r="DU128" s="875"/>
      <c r="DV128" s="876" t="s">
        <v>451</v>
      </c>
      <c r="DW128" s="876"/>
      <c r="DX128" s="876"/>
      <c r="DY128" s="876"/>
      <c r="DZ128" s="877"/>
    </row>
    <row r="129" spans="1:131" s="248" customFormat="1" ht="26.25" customHeight="1" x14ac:dyDescent="0.15">
      <c r="A129" s="858" t="s">
        <v>105</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498</v>
      </c>
      <c r="X129" s="861"/>
      <c r="Y129" s="861"/>
      <c r="Z129" s="862"/>
      <c r="AA129" s="863">
        <v>6744272</v>
      </c>
      <c r="AB129" s="864"/>
      <c r="AC129" s="864"/>
      <c r="AD129" s="864"/>
      <c r="AE129" s="865"/>
      <c r="AF129" s="866">
        <v>6648816</v>
      </c>
      <c r="AG129" s="864"/>
      <c r="AH129" s="864"/>
      <c r="AI129" s="864"/>
      <c r="AJ129" s="865"/>
      <c r="AK129" s="866">
        <v>6816553</v>
      </c>
      <c r="AL129" s="864"/>
      <c r="AM129" s="864"/>
      <c r="AN129" s="864"/>
      <c r="AO129" s="865"/>
      <c r="AP129" s="867"/>
      <c r="AQ129" s="868"/>
      <c r="AR129" s="868"/>
      <c r="AS129" s="868"/>
      <c r="AT129" s="869"/>
      <c r="AU129" s="286"/>
      <c r="AV129" s="286"/>
      <c r="AW129" s="286"/>
      <c r="AX129" s="833" t="s">
        <v>499</v>
      </c>
      <c r="AY129" s="834"/>
      <c r="AZ129" s="834"/>
      <c r="BA129" s="834"/>
      <c r="BB129" s="834"/>
      <c r="BC129" s="834"/>
      <c r="BD129" s="834"/>
      <c r="BE129" s="835"/>
      <c r="BF129" s="853" t="s">
        <v>125</v>
      </c>
      <c r="BG129" s="854"/>
      <c r="BH129" s="854"/>
      <c r="BI129" s="854"/>
      <c r="BJ129" s="854"/>
      <c r="BK129" s="854"/>
      <c r="BL129" s="855"/>
      <c r="BM129" s="853">
        <v>19.11</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501</v>
      </c>
      <c r="X130" s="861"/>
      <c r="Y130" s="861"/>
      <c r="Z130" s="862"/>
      <c r="AA130" s="863">
        <v>1189793</v>
      </c>
      <c r="AB130" s="864"/>
      <c r="AC130" s="864"/>
      <c r="AD130" s="864"/>
      <c r="AE130" s="865"/>
      <c r="AF130" s="866">
        <v>1169256</v>
      </c>
      <c r="AG130" s="864"/>
      <c r="AH130" s="864"/>
      <c r="AI130" s="864"/>
      <c r="AJ130" s="865"/>
      <c r="AK130" s="866">
        <v>1170529</v>
      </c>
      <c r="AL130" s="864"/>
      <c r="AM130" s="864"/>
      <c r="AN130" s="864"/>
      <c r="AO130" s="865"/>
      <c r="AP130" s="867"/>
      <c r="AQ130" s="868"/>
      <c r="AR130" s="868"/>
      <c r="AS130" s="868"/>
      <c r="AT130" s="869"/>
      <c r="AU130" s="286"/>
      <c r="AV130" s="286"/>
      <c r="AW130" s="286"/>
      <c r="AX130" s="833" t="s">
        <v>502</v>
      </c>
      <c r="AY130" s="834"/>
      <c r="AZ130" s="834"/>
      <c r="BA130" s="834"/>
      <c r="BB130" s="834"/>
      <c r="BC130" s="834"/>
      <c r="BD130" s="834"/>
      <c r="BE130" s="835"/>
      <c r="BF130" s="836">
        <v>11.7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503</v>
      </c>
      <c r="X131" s="844"/>
      <c r="Y131" s="844"/>
      <c r="Z131" s="845"/>
      <c r="AA131" s="846">
        <v>5554479</v>
      </c>
      <c r="AB131" s="847"/>
      <c r="AC131" s="847"/>
      <c r="AD131" s="847"/>
      <c r="AE131" s="848"/>
      <c r="AF131" s="849">
        <v>5479560</v>
      </c>
      <c r="AG131" s="847"/>
      <c r="AH131" s="847"/>
      <c r="AI131" s="847"/>
      <c r="AJ131" s="848"/>
      <c r="AK131" s="849">
        <v>5646024</v>
      </c>
      <c r="AL131" s="847"/>
      <c r="AM131" s="847"/>
      <c r="AN131" s="847"/>
      <c r="AO131" s="848"/>
      <c r="AP131" s="850"/>
      <c r="AQ131" s="851"/>
      <c r="AR131" s="851"/>
      <c r="AS131" s="851"/>
      <c r="AT131" s="852"/>
      <c r="AU131" s="286"/>
      <c r="AV131" s="286"/>
      <c r="AW131" s="286"/>
      <c r="AX131" s="811" t="s">
        <v>504</v>
      </c>
      <c r="AY131" s="812"/>
      <c r="AZ131" s="812"/>
      <c r="BA131" s="812"/>
      <c r="BB131" s="812"/>
      <c r="BC131" s="812"/>
      <c r="BD131" s="812"/>
      <c r="BE131" s="813"/>
      <c r="BF131" s="814">
        <v>110.9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506</v>
      </c>
      <c r="W132" s="824"/>
      <c r="X132" s="824"/>
      <c r="Y132" s="824"/>
      <c r="Z132" s="825"/>
      <c r="AA132" s="826">
        <v>11.66806104</v>
      </c>
      <c r="AB132" s="827"/>
      <c r="AC132" s="827"/>
      <c r="AD132" s="827"/>
      <c r="AE132" s="828"/>
      <c r="AF132" s="829">
        <v>11.76714919</v>
      </c>
      <c r="AG132" s="827"/>
      <c r="AH132" s="827"/>
      <c r="AI132" s="827"/>
      <c r="AJ132" s="828"/>
      <c r="AK132" s="829">
        <v>11.910027299999999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507</v>
      </c>
      <c r="W133" s="803"/>
      <c r="X133" s="803"/>
      <c r="Y133" s="803"/>
      <c r="Z133" s="804"/>
      <c r="AA133" s="805">
        <v>10.9</v>
      </c>
      <c r="AB133" s="806"/>
      <c r="AC133" s="806"/>
      <c r="AD133" s="806"/>
      <c r="AE133" s="807"/>
      <c r="AF133" s="805">
        <v>11.7</v>
      </c>
      <c r="AG133" s="806"/>
      <c r="AH133" s="806"/>
      <c r="AI133" s="806"/>
      <c r="AJ133" s="807"/>
      <c r="AK133" s="805">
        <v>11.7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C0SZYE/lipXMU0p9i5bQsp15gloFlzpngOKafeTQeGA5UBSXyPVNZrJY6XazeF1lCvMzlhNdgo2U7v2UpA6nvw==" saltValue="aVxlR2DKTXkjz6KnpCTk0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opLeftCell="W1" zoomScale="85" zoomScaleNormal="85" zoomScaleSheetLayoutView="85" workbookViewId="0">
      <selection activeCell="DG52" sqref="DG5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NIkywlLplBbMrSiBMmQG/OD7tAk5COq7JRi7rHHoj1v3ZmDCDa/0sVGgeDAati/R+RoW5qBoXX6xIOiVqFw9w==" saltValue="FT3BV2+VTcnzykialM753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M1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1ebizNWCgELIAxpb6C8bQD0TJKiV5lIuH9RmzA0Ji0qzqsFSsQ3gecaOD0oiLIF3XXhAQvGUDx6cDfr+v7U4w==" saltValue="ia0NmWlpGcFO+cwoen+fZ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8"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516</v>
      </c>
      <c r="AL9" s="1228"/>
      <c r="AM9" s="1228"/>
      <c r="AN9" s="1229"/>
      <c r="AO9" s="314">
        <v>1350090</v>
      </c>
      <c r="AP9" s="314">
        <v>78704</v>
      </c>
      <c r="AQ9" s="315">
        <v>107987</v>
      </c>
      <c r="AR9" s="316">
        <v>-27.1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517</v>
      </c>
      <c r="AL10" s="1228"/>
      <c r="AM10" s="1228"/>
      <c r="AN10" s="1229"/>
      <c r="AO10" s="317">
        <v>404182</v>
      </c>
      <c r="AP10" s="317">
        <v>23562</v>
      </c>
      <c r="AQ10" s="318">
        <v>13800</v>
      </c>
      <c r="AR10" s="319">
        <v>70.7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518</v>
      </c>
      <c r="AL11" s="1228"/>
      <c r="AM11" s="1228"/>
      <c r="AN11" s="1229"/>
      <c r="AO11" s="317">
        <v>27061</v>
      </c>
      <c r="AP11" s="317">
        <v>1578</v>
      </c>
      <c r="AQ11" s="318">
        <v>2869</v>
      </c>
      <c r="AR11" s="319">
        <v>-45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519</v>
      </c>
      <c r="AL12" s="1228"/>
      <c r="AM12" s="1228"/>
      <c r="AN12" s="1229"/>
      <c r="AO12" s="317" t="s">
        <v>520</v>
      </c>
      <c r="AP12" s="317" t="s">
        <v>520</v>
      </c>
      <c r="AQ12" s="318" t="s">
        <v>520</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521</v>
      </c>
      <c r="AL13" s="1228"/>
      <c r="AM13" s="1228"/>
      <c r="AN13" s="1229"/>
      <c r="AO13" s="317">
        <v>132438</v>
      </c>
      <c r="AP13" s="317">
        <v>7721</v>
      </c>
      <c r="AQ13" s="318">
        <v>4570</v>
      </c>
      <c r="AR13" s="319">
        <v>68.900000000000006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522</v>
      </c>
      <c r="AL14" s="1228"/>
      <c r="AM14" s="1228"/>
      <c r="AN14" s="1229"/>
      <c r="AO14" s="317">
        <v>74873</v>
      </c>
      <c r="AP14" s="317">
        <v>4365</v>
      </c>
      <c r="AQ14" s="318">
        <v>2186</v>
      </c>
      <c r="AR14" s="319">
        <v>99.7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523</v>
      </c>
      <c r="AL15" s="1231"/>
      <c r="AM15" s="1231"/>
      <c r="AN15" s="1232"/>
      <c r="AO15" s="317">
        <v>-136463</v>
      </c>
      <c r="AP15" s="317">
        <v>-7955</v>
      </c>
      <c r="AQ15" s="318">
        <v>-8782</v>
      </c>
      <c r="AR15" s="319">
        <v>-9.4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1852181</v>
      </c>
      <c r="AP16" s="317">
        <v>107974</v>
      </c>
      <c r="AQ16" s="318">
        <v>122631</v>
      </c>
      <c r="AR16" s="319">
        <v>-12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528</v>
      </c>
      <c r="AL21" s="1234"/>
      <c r="AM21" s="1234"/>
      <c r="AN21" s="1235"/>
      <c r="AO21" s="330">
        <v>8.6300000000000008</v>
      </c>
      <c r="AP21" s="331">
        <v>11.26</v>
      </c>
      <c r="AQ21" s="332">
        <v>-2.63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529</v>
      </c>
      <c r="AL22" s="1234"/>
      <c r="AM22" s="1234"/>
      <c r="AN22" s="1235"/>
      <c r="AO22" s="335">
        <v>97.6</v>
      </c>
      <c r="AP22" s="336">
        <v>94.9</v>
      </c>
      <c r="AQ22" s="337">
        <v>2.7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533</v>
      </c>
      <c r="AL32" s="1217"/>
      <c r="AM32" s="1217"/>
      <c r="AN32" s="1218"/>
      <c r="AO32" s="345">
        <v>1335329</v>
      </c>
      <c r="AP32" s="345">
        <v>77844</v>
      </c>
      <c r="AQ32" s="346">
        <v>75941</v>
      </c>
      <c r="AR32" s="347">
        <v>2.5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534</v>
      </c>
      <c r="AL33" s="1217"/>
      <c r="AM33" s="1217"/>
      <c r="AN33" s="1218"/>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535</v>
      </c>
      <c r="AL34" s="1217"/>
      <c r="AM34" s="1217"/>
      <c r="AN34" s="1218"/>
      <c r="AO34" s="345" t="s">
        <v>520</v>
      </c>
      <c r="AP34" s="345" t="s">
        <v>520</v>
      </c>
      <c r="AQ34" s="346" t="s">
        <v>520</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536</v>
      </c>
      <c r="AL35" s="1217"/>
      <c r="AM35" s="1217"/>
      <c r="AN35" s="1218"/>
      <c r="AO35" s="345">
        <v>408112</v>
      </c>
      <c r="AP35" s="345">
        <v>23791</v>
      </c>
      <c r="AQ35" s="346">
        <v>20191</v>
      </c>
      <c r="AR35" s="347">
        <v>17.8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537</v>
      </c>
      <c r="AL36" s="1217"/>
      <c r="AM36" s="1217"/>
      <c r="AN36" s="1218"/>
      <c r="AO36" s="345">
        <v>99061</v>
      </c>
      <c r="AP36" s="345">
        <v>5775</v>
      </c>
      <c r="AQ36" s="346">
        <v>1966</v>
      </c>
      <c r="AR36" s="347">
        <v>193.7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538</v>
      </c>
      <c r="AL37" s="1217"/>
      <c r="AM37" s="1217"/>
      <c r="AN37" s="1218"/>
      <c r="AO37" s="345">
        <v>470</v>
      </c>
      <c r="AP37" s="345">
        <v>27</v>
      </c>
      <c r="AQ37" s="346">
        <v>514</v>
      </c>
      <c r="AR37" s="347">
        <v>-94.7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539</v>
      </c>
      <c r="AL38" s="1214"/>
      <c r="AM38" s="1214"/>
      <c r="AN38" s="1215"/>
      <c r="AO38" s="348" t="s">
        <v>520</v>
      </c>
      <c r="AP38" s="348" t="s">
        <v>520</v>
      </c>
      <c r="AQ38" s="349">
        <v>1</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540</v>
      </c>
      <c r="AL39" s="1214"/>
      <c r="AM39" s="1214"/>
      <c r="AN39" s="1215"/>
      <c r="AO39" s="345" t="s">
        <v>520</v>
      </c>
      <c r="AP39" s="345" t="s">
        <v>520</v>
      </c>
      <c r="AQ39" s="346">
        <v>-2373</v>
      </c>
      <c r="AR39" s="347" t="s">
        <v>520</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541</v>
      </c>
      <c r="AL40" s="1217"/>
      <c r="AM40" s="1217"/>
      <c r="AN40" s="1218"/>
      <c r="AO40" s="345">
        <v>-1170529</v>
      </c>
      <c r="AP40" s="345">
        <v>-68237</v>
      </c>
      <c r="AQ40" s="346">
        <v>-67520</v>
      </c>
      <c r="AR40" s="347">
        <v>1.1000000000000001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672443</v>
      </c>
      <c r="AP41" s="345">
        <v>39200</v>
      </c>
      <c r="AQ41" s="346">
        <v>28720</v>
      </c>
      <c r="AR41" s="347">
        <v>36.5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511</v>
      </c>
      <c r="AN49" s="1224" t="s">
        <v>545</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2707950</v>
      </c>
      <c r="AN51" s="367">
        <v>148389</v>
      </c>
      <c r="AO51" s="368">
        <v>5.8</v>
      </c>
      <c r="AP51" s="369">
        <v>97062</v>
      </c>
      <c r="AQ51" s="370">
        <v>0.4</v>
      </c>
      <c r="AR51" s="371">
        <v>5.4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964413</v>
      </c>
      <c r="AN52" s="375">
        <v>52847</v>
      </c>
      <c r="AO52" s="376">
        <v>13.2</v>
      </c>
      <c r="AP52" s="377">
        <v>50112</v>
      </c>
      <c r="AQ52" s="378">
        <v>12.8</v>
      </c>
      <c r="AR52" s="379">
        <v>0.4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2276657</v>
      </c>
      <c r="AN53" s="367">
        <v>126961</v>
      </c>
      <c r="AO53" s="368">
        <v>-14.4</v>
      </c>
      <c r="AP53" s="369">
        <v>106005</v>
      </c>
      <c r="AQ53" s="370">
        <v>9.1999999999999993</v>
      </c>
      <c r="AR53" s="371">
        <v>-23.6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895687</v>
      </c>
      <c r="AN54" s="375">
        <v>49949</v>
      </c>
      <c r="AO54" s="376">
        <v>-5.5</v>
      </c>
      <c r="AP54" s="377">
        <v>58359</v>
      </c>
      <c r="AQ54" s="378">
        <v>16.5</v>
      </c>
      <c r="AR54" s="379">
        <v>-22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3432835</v>
      </c>
      <c r="AN55" s="367">
        <v>193902</v>
      </c>
      <c r="AO55" s="368">
        <v>52.7</v>
      </c>
      <c r="AP55" s="369">
        <v>98507</v>
      </c>
      <c r="AQ55" s="370">
        <v>-7.1</v>
      </c>
      <c r="AR55" s="371">
        <v>59.8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562600</v>
      </c>
      <c r="AN56" s="375">
        <v>31778</v>
      </c>
      <c r="AO56" s="376">
        <v>-36.4</v>
      </c>
      <c r="AP56" s="377">
        <v>47567</v>
      </c>
      <c r="AQ56" s="378">
        <v>-18.5</v>
      </c>
      <c r="AR56" s="379">
        <v>-17.899999999999999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2071901</v>
      </c>
      <c r="AN57" s="367">
        <v>118863</v>
      </c>
      <c r="AO57" s="368">
        <v>-38.700000000000003</v>
      </c>
      <c r="AP57" s="369">
        <v>113347</v>
      </c>
      <c r="AQ57" s="370">
        <v>15.1</v>
      </c>
      <c r="AR57" s="371">
        <v>-53.8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835936</v>
      </c>
      <c r="AN58" s="375">
        <v>47957</v>
      </c>
      <c r="AO58" s="376">
        <v>50.9</v>
      </c>
      <c r="AP58" s="377">
        <v>58728</v>
      </c>
      <c r="AQ58" s="378">
        <v>23.5</v>
      </c>
      <c r="AR58" s="379">
        <v>27.4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1884792</v>
      </c>
      <c r="AN59" s="367">
        <v>109875</v>
      </c>
      <c r="AO59" s="368">
        <v>-7.6</v>
      </c>
      <c r="AP59" s="369">
        <v>125418</v>
      </c>
      <c r="AQ59" s="370">
        <v>10.6</v>
      </c>
      <c r="AR59" s="371">
        <v>-18.2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963896</v>
      </c>
      <c r="AN60" s="375">
        <v>56191</v>
      </c>
      <c r="AO60" s="376">
        <v>17.2</v>
      </c>
      <c r="AP60" s="377">
        <v>60445</v>
      </c>
      <c r="AQ60" s="378">
        <v>2.9</v>
      </c>
      <c r="AR60" s="379">
        <v>14.3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2474827</v>
      </c>
      <c r="AN61" s="382">
        <v>139598</v>
      </c>
      <c r="AO61" s="383">
        <v>-0.4</v>
      </c>
      <c r="AP61" s="384">
        <v>108068</v>
      </c>
      <c r="AQ61" s="385">
        <v>5.6</v>
      </c>
      <c r="AR61" s="371">
        <v>-6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844506</v>
      </c>
      <c r="AN62" s="375">
        <v>47744</v>
      </c>
      <c r="AO62" s="376">
        <v>7.9</v>
      </c>
      <c r="AP62" s="377">
        <v>55042</v>
      </c>
      <c r="AQ62" s="378">
        <v>7.4</v>
      </c>
      <c r="AR62" s="379">
        <v>0.5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6E+pvP0TjQINgN28YX1MZcGvVzfCDCnjkQPKx5f/o5+G1EZE6cdw+OhwJIJyglL13phmrngiP6knh6FxWhLEgg==" saltValue="bzoKUbl5UNhBA0XRo/tTE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G67"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WO6C0aDU5DH4mnl4fEbG/3vCAxSzIoIdlcWBK4ZY1EhKgnx27oUXq9NzRFid4UWy37P0S5MSAv5EGVCOgCuowQ==" saltValue="uEt5CZ87PDh5TxzwYH7I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3"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NC/apJVXNbLQ5qbduzWYrBV1ukp94+fQBWUHoHccYLOn5MD3L30p7ES9wkV6HQxrKMsks0ugySKSqs+tQCeUlw==" saltValue="e329SD3KJia9IySmikOL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8" t="s">
        <v>3</v>
      </c>
      <c r="D47" s="1238"/>
      <c r="E47" s="1239"/>
      <c r="F47" s="11">
        <v>21.67</v>
      </c>
      <c r="G47" s="12">
        <v>19.920000000000002</v>
      </c>
      <c r="H47" s="12">
        <v>20.66</v>
      </c>
      <c r="I47" s="12">
        <v>19.03</v>
      </c>
      <c r="J47" s="13">
        <v>21.08</v>
      </c>
    </row>
    <row r="48" spans="2:10" ht="57.75" customHeight="1" x14ac:dyDescent="0.15">
      <c r="B48" s="14"/>
      <c r="C48" s="1240" t="s">
        <v>4</v>
      </c>
      <c r="D48" s="1240"/>
      <c r="E48" s="1241"/>
      <c r="F48" s="15">
        <v>2.67</v>
      </c>
      <c r="G48" s="16">
        <v>3.39</v>
      </c>
      <c r="H48" s="16">
        <v>3.84</v>
      </c>
      <c r="I48" s="16">
        <v>4.47</v>
      </c>
      <c r="J48" s="17">
        <v>5.55</v>
      </c>
    </row>
    <row r="49" spans="2:10" ht="57.75" customHeight="1" thickBot="1" x14ac:dyDescent="0.2">
      <c r="B49" s="18"/>
      <c r="C49" s="1242" t="s">
        <v>5</v>
      </c>
      <c r="D49" s="1242"/>
      <c r="E49" s="1243"/>
      <c r="F49" s="19" t="s">
        <v>566</v>
      </c>
      <c r="G49" s="20" t="s">
        <v>567</v>
      </c>
      <c r="H49" s="20" t="s">
        <v>568</v>
      </c>
      <c r="I49" s="20" t="s">
        <v>569</v>
      </c>
      <c r="J49" s="21">
        <v>0.78</v>
      </c>
    </row>
    <row r="50" spans="2:10" ht="13.5" customHeight="1" x14ac:dyDescent="0.15"/>
  </sheetData>
  <sheetProtection algorithmName="SHA-512" hashValue="dzWSUTf7HyWkXKWs8bW12ot7MQrur6WnO1UwWAM9gJEYUvvr8AOKGleqKciDvEmQ8HLikNqq33HqzVnk9U5N4g==" saltValue="atDbZfFvknvHSSS7qBLL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2022-03-10T23:21:21Z</cp:lastPrinted>
  <dcterms:created xsi:type="dcterms:W3CDTF">2022-02-02T03:28:32Z</dcterms:created>
  <dcterms:modified xsi:type="dcterms:W3CDTF">2022-10-11T07:21:05Z</dcterms:modified>
  <cp:category/>
</cp:coreProperties>
</file>