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0206\Desktop\【財政状況資料集】_024082_東北町_2016\"/>
    </mc:Choice>
  </mc:AlternateContent>
  <bookViews>
    <workbookView xWindow="240" yWindow="60" windowWidth="14940" windowHeight="7875"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AM36" i="9"/>
  <c r="C36" i="9"/>
  <c r="CO35" i="9"/>
  <c r="AM35" i="9"/>
  <c r="C35" i="9"/>
  <c r="CO34" i="9"/>
  <c r="BW34" i="9"/>
  <c r="BW35" i="9" s="1"/>
  <c r="BW36" i="9" s="1"/>
  <c r="BW37" i="9" s="1"/>
  <c r="BW38" i="9" s="1"/>
  <c r="BW39" i="9" s="1"/>
  <c r="BW40" i="9" s="1"/>
  <c r="BW41" i="9" s="1"/>
  <c r="BW42" i="9" s="1"/>
  <c r="U34" i="9"/>
  <c r="U35" i="9" s="1"/>
  <c r="U36" i="9" s="1"/>
  <c r="U37"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<sst xmlns="http://schemas.openxmlformats.org/spreadsheetml/2006/main" count="1055" uniqueCount="564">
  <si>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</si>
  <si>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</si>
  <si>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</si>
  <si>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</si>
  <si>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</si>
  <si>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</si>
  <si>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</si>
  <si>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</si>
  <si>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</si>
  <si>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</si>
  <si>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</si>
  <si>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</si>
  <si>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</si>
  <si>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</si>
  <si>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</si>
  <si>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</si>
  <si>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</si>
  <si>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</si>
  <si>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</si>
  <si>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</si>
  <si>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</si>
  <si>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</si>
  <si>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</si>
  <si>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</si>
  <si>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</si>
  <si>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</si>
  <si>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</si>
  <si>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</si>
  <si>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</si>
  <si>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</si>
  <si>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</si>
  <si>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</si>
  <si>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</si>
  <si>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</si>
  <si>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</si>
  <si>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</si>
  <si>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</si>
  <si>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</si>
  <si>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</si>
  <si>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</si>
  <si>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</si>
  <si>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</si>
  <si>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</si>
  <si>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</si>
  <si>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</si>
  <si>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</si>
  <si>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</si>
  <si>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</si>
  <si>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</si>
  <si>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</si>
  <si>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</si>
  <si>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</si>
  <si>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</si>
  <si>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</si>
  <si>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</si>
  <si>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</si>
  <si>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</si>
  <si>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</si>
  <si>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</si>
  <si>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</si>
  <si>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</si>
  <si>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</si>
  <si>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</si>
  <si>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</si>
  <si>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</si>
  <si>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</si>
  <si>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</si>
  <si>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</si>
  <si>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</si>
  <si>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</si>
  <si>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</si>
  <si>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</si>
  <si>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</si>
  <si>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</si>
  <si>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</si>
  <si>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</si>
  <si>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</si>
  <si>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</si>
  <si>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</si>
  <si>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</si>
  <si>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</si>
  <si>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</si>
  <si>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</si>
  <si>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</si>
  <si>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</si>
  <si>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</si>
  <si>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</si>
  <si>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</si>
  <si>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</si>
  <si>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</si>
  <si>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</si>
  <si>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</si>
  <si>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</si>
  <si>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</si>
  <si>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</si>
  <si>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</si>
  <si>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</si>
  <si>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</si>
  <si>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</si>
  <si>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</si>
  <si>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</si>
  <si>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</si>
  <si>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</si>
  <si>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</si>
  <si>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</si>
  <si>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</si>
  <si>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</si>
  <si>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</si>
  <si>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</si>
  <si>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</si>
  <si>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</si>
  <si>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</si>
  <si>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</si>
  <si>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</si>
  <si>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</si>
  <si>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</si>
  <si>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</si>
  <si>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</si>
  <si>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</si>
  <si>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</si>
  <si>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</si>
  <si>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</si>
  <si>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</si>
  <si>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</si>
  <si>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</si>
  <si>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</si>
  <si>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</si>
  <si>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</si>
  <si>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</si>
  <si>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</si>
  <si>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</si>
  <si>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</si>
  <si>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</si>
  <si>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</si>
  <si>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</si>
  <si>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</si>
  <si>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</si>
  <si>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</si>
  <si>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</si>
  <si>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</si>
  <si>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</si>
  <si>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</si>
  <si>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</si>
  <si>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</si>
  <si>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</si>
  <si>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</si>
  <si>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</si>
  <si>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</si>
  <si>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</si>
  <si>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</si>
  <si>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</si>
  <si>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</si>
  <si>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</si>
  <si>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</si>
  <si>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</si>
  <si>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</si>
  <si>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</si>
  <si>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</si>
  <si>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</si>
  <si>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</si>
  <si>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</si>
  <si>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</si>
  <si>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</si>
  <si>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</si>
  <si>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</si>
  <si>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</si>
  <si>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</si>
  <si>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</si>
  <si>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</si>
  <si>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</si>
  <si>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</si>
  <si>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</si>
  <si>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</si>
  <si>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</si>
  <si>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</si>
  <si>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</si>
  <si>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</si>
  <si>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</si>
  <si>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</si>
  <si>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</si>
  <si>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</si>
  <si>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</si>
  <si>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</si>
  <si>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</si>
  <si>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</si>
  <si>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</si>
  <si>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</si>
  <si>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</si>
  <si>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</si>
  <si>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</si>
  <si>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</si>
  <si>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</si>
  <si>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</si>
  <si>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</si>
  <si>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</si>
  <si>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</si>
  <si>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青森県東北町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</si>
  <si>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</si>
  <si>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</si>
  <si>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</si>
  <si>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</si>
  <si>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</si>
  <si>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</si>
  <si>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</si>
  <si>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</si>
  <si>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</si>
  <si>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</si>
  <si>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</si>
  <si>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</si>
  <si>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</si>
  <si>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</si>
  <si>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</si>
  <si>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</si>
  <si>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</si>
  <si>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</si>
  <si>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</si>
  <si>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</si>
  <si>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</si>
  <si>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</si>
  <si>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</si>
  <si>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</si>
  <si>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</si>
  <si>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</si>
  <si>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</si>
  <si>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</si>
  <si>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</si>
  <si>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</si>
  <si>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</si>
  <si>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</si>
  <si>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</si>
  <si>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</si>
  <si>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</si>
  <si>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</si>
  <si>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</si>
  <si>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</si>
  <si>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</si>
  <si>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</si>
  <si>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</si>
  <si>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</si>
  <si>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</si>
  <si>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</si>
  <si>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</si>
  <si>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</si>
  <si>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</si>
  <si>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</si>
  <si>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</si>
  <si>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</si>
  <si>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</si>
  <si>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</si>
  <si>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</si>
  <si>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</si>
  <si>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</si>
  <si>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</si>
  <si>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</si>
  <si>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</si>
  <si>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</si>
  <si>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</si>
  <si>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</si>
  <si>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</si>
  <si>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</si>
  <si>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</si>
  <si>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</si>
  <si>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</si>
  <si>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</si>
  <si>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</si>
  <si>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</si>
  <si>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</si>
  <si>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</si>
  <si>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</si>
  <si>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</si>
  <si>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</si>
  <si>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</si>
  <si>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</si>
  <si>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</si>
  <si>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</si>
  <si>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</si>
  <si>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</si>
  <si>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</si>
  <si>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</si>
  <si>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</si>
  <si>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</si>
  <si>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</si>
  <si>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</si>
  <si>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</si>
  <si>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</si>
  <si>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</si>
  <si>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</si>
  <si>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</si>
  <si>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</si>
  <si>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</si>
  <si>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</si>
  <si>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</si>
  <si>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</si>
  <si>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</si>
  <si>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</si>
  <si>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</si>
  <si>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</si>
  <si>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</si>
  <si>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</si>
  <si>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</si>
  <si>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</si>
  <si>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</si>
  <si>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</si>
  <si>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</si>
  <si>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</si>
  <si>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</si>
  <si>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</si>
  <si>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</si>
  <si>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</si>
  <si>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</si>
  <si>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</si>
  <si>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</si>
  <si>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</si>
  <si>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</si>
  <si>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</si>
  <si>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</si>
  <si>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</si>
  <si>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</si>
  <si>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</si>
  <si>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</si>
  <si>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と畜場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</si>
  <si>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</si>
  <si>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</si>
  <si>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</si>
  <si>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</si>
  <si>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</si>
  <si>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</si>
  <si>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</si>
  <si>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</si>
  <si>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</si>
  <si>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</si>
  <si>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</si>
  <si>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</si>
  <si>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</si>
  <si>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</si>
  <si>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</si>
  <si>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</si>
  <si>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</si>
  <si>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</si>
  <si>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</si>
  <si>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</si>
  <si>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</si>
  <si>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</si>
  <si>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</si>
  <si>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</si>
  <si>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青森県東北町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</si>
  <si>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</si>
  <si>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</si>
  <si>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</si>
  <si>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</si>
  <si>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</si>
  <si>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</si>
  <si>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</si>
  <si>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</si>
  <si>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</si>
  <si>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</si>
  <si>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</si>
  <si>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</si>
  <si>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</si>
  <si>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</si>
  <si>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</si>
  <si>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</si>
  <si>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</si>
  <si>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</si>
  <si>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</si>
  <si>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</si>
  <si>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</si>
  <si>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</si>
  <si>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</si>
  <si>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</si>
  <si>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</si>
  <si>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</si>
  <si>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</si>
  <si>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</si>
  <si>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</si>
  <si>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</si>
  <si>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</si>
  <si>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</si>
  <si>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</si>
  <si>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東北町国民健康保険事業特別会計</t>
    <phoneticPr fontId="5"/>
  </si>
  <si>
    <t>東北町介護保険特別会計</t>
    <phoneticPr fontId="5"/>
  </si>
  <si>
    <t>東北町後期高齢者医療特別会計</t>
    <phoneticPr fontId="5"/>
  </si>
  <si>
    <t>東北町介護サービス事業特別会計</t>
    <phoneticPr fontId="5"/>
  </si>
  <si>
    <t>東北町上水道事業特別会計</t>
    <phoneticPr fontId="5"/>
  </si>
  <si>
    <t>法適用企業</t>
    <phoneticPr fontId="5"/>
  </si>
  <si>
    <t>東北町簡易水道事業特別会計</t>
    <phoneticPr fontId="5"/>
  </si>
  <si>
    <t>法非適用企業</t>
    <phoneticPr fontId="5"/>
  </si>
  <si>
    <t>東北町公共下水道事業特別会計</t>
    <phoneticPr fontId="5"/>
  </si>
  <si>
    <t>東北町農業集落排水事業特別会計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</si>
  <si>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</si>
  <si>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</si>
  <si>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</si>
  <si>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</si>
  <si>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</si>
  <si>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</si>
  <si>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</si>
  <si>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</si>
  <si>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</si>
  <si>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</si>
  <si>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</si>
  <si>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</si>
  <si>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</si>
  <si>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</si>
  <si>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</si>
  <si>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</si>
  <si>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</si>
  <si>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</si>
  <si>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</si>
  <si>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</si>
  <si>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</si>
  <si>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</si>
  <si>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</si>
  <si>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</si>
  <si>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</si>
  <si>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</si>
  <si>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</si>
  <si>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</si>
  <si>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</si>
  <si>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</si>
  <si>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</si>
  <si>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</si>
  <si>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</si>
  <si>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</si>
  <si>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</si>
  <si>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</si>
  <si>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</si>
  <si>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</si>
  <si>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</si>
  <si>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</si>
  <si>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</si>
  <si>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</si>
  <si>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</si>
  <si>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</si>
  <si>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</si>
  <si>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</si>
  <si>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</si>
  <si>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</si>
  <si>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</si>
  <si>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</si>
  <si>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</si>
  <si>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</si>
  <si>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</si>
  <si>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</si>
  <si>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</si>
  <si>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</si>
  <si>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</si>
  <si>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</si>
  <si>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</si>
  <si>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</si>
  <si>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</si>
  <si>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</si>
  <si>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</si>
  <si>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</si>
  <si>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</si>
  <si>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</si>
  <si>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</si>
  <si>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</si>
  <si>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</si>
  <si>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</si>
  <si>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</si>
  <si>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</si>
  <si>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</si>
  <si>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</si>
  <si>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</si>
  <si>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</si>
  <si>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</si>
  <si>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</si>
  <si>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</si>
  <si>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</si>
  <si>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</si>
  <si>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</si>
  <si>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</si>
  <si>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</si>
  <si>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</si>
  <si>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</si>
  <si>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</si>
  <si>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</si>
  <si>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</si>
  <si>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</si>
  <si>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</si>
  <si>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</si>
  <si>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</si>
  <si>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</si>
  <si>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</si>
  <si>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</si>
  <si>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</si>
  <si>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</si>
  <si>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</si>
  <si>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</si>
  <si>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</si>
  <si>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</si>
  <si>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</si>
  <si>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</si>
  <si>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</si>
  <si>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</si>
  <si>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</si>
  <si>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</si>
  <si>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</si>
  <si>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</si>
  <si>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</si>
  <si>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</si>
  <si>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</si>
  <si>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</si>
  <si>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</si>
  <si>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</si>
  <si>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</si>
  <si>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</si>
  <si>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</si>
  <si>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</si>
  <si>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</si>
  <si>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</si>
  <si>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</si>
  <si>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</si>
  <si>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</si>
  <si>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</si>
  <si>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</si>
  <si>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</si>
  <si>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</si>
  <si>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</si>
  <si>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</si>
  <si>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</si>
  <si>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</si>
  <si>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</si>
  <si>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</si>
  <si>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1.76</t>
  </si>
  <si>
    <t>一般会計</t>
  </si>
  <si>
    <t>東北町上水道事業特別会計</t>
  </si>
  <si>
    <t>東北町国民健康保険事業特別会計</t>
  </si>
  <si>
    <t>東北町介護保険特別会計</t>
  </si>
  <si>
    <t>東北町公共下水道事業特別会計</t>
  </si>
  <si>
    <t>東北町簡易水道事業特別会計</t>
  </si>
  <si>
    <t>東北町後期高齢者医療特別会計</t>
  </si>
  <si>
    <t>東北町農業集落排水事業特別会計</t>
  </si>
  <si>
    <t>その他会計（赤字）</t>
  </si>
  <si>
    <t>その他会計（黒字）</t>
  </si>
  <si>
    <t>中部上北広域事業組合</t>
    <rPh sb="0" eb="2">
      <t>チュウブ</t>
    </rPh>
    <rPh sb="2" eb="4">
      <t>カミキタ</t>
    </rPh>
    <rPh sb="4" eb="6">
      <t>コウイキ</t>
    </rPh>
    <rPh sb="6" eb="8">
      <t>ジギョウ</t>
    </rPh>
    <rPh sb="8" eb="10">
      <t>クミアイ</t>
    </rPh>
    <phoneticPr fontId="2"/>
  </si>
  <si>
    <t>中部上北広域事業組合（病院事業会計）</t>
    <rPh sb="0" eb="2">
      <t>チュウブ</t>
    </rPh>
    <rPh sb="2" eb="4">
      <t>カミキタ</t>
    </rPh>
    <rPh sb="4" eb="6">
      <t>コウイキ</t>
    </rPh>
    <rPh sb="6" eb="8">
      <t>ジギョウ</t>
    </rPh>
    <rPh sb="8" eb="10">
      <t>クミアイ</t>
    </rPh>
    <rPh sb="11" eb="13">
      <t>ビョウイン</t>
    </rPh>
    <rPh sb="13" eb="15">
      <t>ジギョウ</t>
    </rPh>
    <rPh sb="15" eb="17">
      <t>カイケイ</t>
    </rPh>
    <phoneticPr fontId="2"/>
  </si>
  <si>
    <t>上北地方教育・福祉事務組合</t>
    <rPh sb="0" eb="2">
      <t>カミキタ</t>
    </rPh>
    <rPh sb="2" eb="4">
      <t>チホウ</t>
    </rPh>
    <rPh sb="4" eb="6">
      <t>キョウイク</t>
    </rPh>
    <rPh sb="7" eb="9">
      <t>フクシ</t>
    </rPh>
    <rPh sb="9" eb="11">
      <t>ジム</t>
    </rPh>
    <rPh sb="11" eb="13">
      <t>クミアイ</t>
    </rPh>
    <phoneticPr fontId="2"/>
  </si>
  <si>
    <t>十和田地区食肉処理事務組合</t>
    <rPh sb="0" eb="3">
      <t>トワダ</t>
    </rPh>
    <rPh sb="3" eb="5">
      <t>チク</t>
    </rPh>
    <rPh sb="5" eb="7">
      <t>ショクニク</t>
    </rPh>
    <rPh sb="7" eb="9">
      <t>ショリ</t>
    </rPh>
    <rPh sb="9" eb="11">
      <t>ジム</t>
    </rPh>
    <rPh sb="11" eb="13">
      <t>クミアイ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</si>
  <si>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</si>
  <si>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</si>
  <si>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青森県交通災害共済組合</t>
    <rPh sb="0" eb="3">
      <t>アオモリケン</t>
    </rPh>
    <rPh sb="3" eb="5">
      <t>コウツウ</t>
    </rPh>
    <rPh sb="5" eb="7">
      <t>サイガイ</t>
    </rPh>
    <rPh sb="7" eb="9">
      <t>キョウサイ</t>
    </rPh>
    <rPh sb="9" eb="11">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</si>
  <si>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</si>
  <si>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</si>
  <si>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東北町土地開発公社</t>
    <rPh sb="0" eb="2">
      <t>トウホク</t>
    </rPh>
    <rPh sb="2" eb="3">
      <t>マチ</t>
    </rPh>
    <rPh sb="3" eb="5">
      <t>トチ</t>
    </rPh>
    <rPh sb="5" eb="7">
      <t>カイハツ</t>
    </rPh>
    <rPh sb="7" eb="9">
      <t>コウシャ</t>
    </rPh>
    <phoneticPr fontId="2"/>
  </si>
  <si>
    <t>株式会社おがわら湖</t>
    <rPh sb="0" eb="4">
      <t>カブシキガイシャ</t>
    </rPh>
    <rPh sb="8" eb="9">
      <t>ミズウミ</t>
    </rPh>
    <phoneticPr fontId="2"/>
  </si>
  <si>
    <t>○</t>
  </si>
  <si>
    <t>-</t>
    <phoneticPr fontId="2"/>
  </si>
  <si>
    <t>法適用企業</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</si>
  <si>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</si>
  <si>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</si>
  <si>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</si>
  <si>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</si>
  <si>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</si>
  <si>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</si>
  <si>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</si>
  <si>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</si>
  <si>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</si>
  <si>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</si>
  <si>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</si>
  <si>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</si>
  <si>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将来負担比率及び実質公債費比率は、減少傾向にあるものの類似団体と比較して高い水準で推移している。
現在行なわれている小学校２校の改修・改築事業に伴い、将来負担比率及び実質公債費比率について上昇傾向となり、２、３年後にピークを迎えると見込んでいる。
小学校の改修・改築事業の終了により比率は減少すると見込んでいるが、類似団体より高い水準で推移していることから、新規の起債発行の抑制に努め、これまで以上に公債費の適正化に
取り組み健全化を図っていく必要がある。
</t>
    <rPh sb="0" eb="2">
      <t>ショウライ</t>
    </rPh>
    <rPh sb="2" eb="4">
      <t>フタン</t>
    </rPh>
    <rPh sb="4" eb="6">
      <t>ヒリツ</t>
    </rPh>
    <rPh sb="6" eb="7">
      <t>オヨ</t>
    </rPh>
    <rPh sb="8" eb="10">
      <t>ジッシツ</t>
    </rPh>
    <rPh sb="10" eb="13">
      <t>コウサイヒ</t>
    </rPh>
    <rPh sb="13" eb="15">
      <t>ヒリツ</t>
    </rPh>
    <rPh sb="17" eb="19">
      <t>ゲンショウ</t>
    </rPh>
    <rPh sb="19" eb="21">
      <t>ケイコウ</t>
    </rPh>
    <rPh sb="27" eb="29">
      <t>ルイジ</t>
    </rPh>
    <rPh sb="29" eb="31">
      <t>ダンタイ</t>
    </rPh>
    <rPh sb="32" eb="34">
      <t>ヒカク</t>
    </rPh>
    <rPh sb="36" eb="37">
      <t>タカ</t>
    </rPh>
    <rPh sb="38" eb="40">
      <t>スイジュン</t>
    </rPh>
    <rPh sb="41" eb="43">
      <t>スイイ</t>
    </rPh>
    <rPh sb="49" eb="51">
      <t>ゲンザイ</t>
    </rPh>
    <rPh sb="51" eb="52">
      <t>オコ</t>
    </rPh>
    <rPh sb="58" eb="61">
      <t>ショウガッコウ</t>
    </rPh>
    <rPh sb="62" eb="63">
      <t>コウ</t>
    </rPh>
    <rPh sb="64" eb="66">
      <t>カイシュウ</t>
    </rPh>
    <rPh sb="67" eb="69">
      <t>カイチク</t>
    </rPh>
    <rPh sb="69" eb="71">
      <t>ジギョウ</t>
    </rPh>
    <rPh sb="72" eb="73">
      <t>トモナ</t>
    </rPh>
    <rPh sb="75" eb="77">
      <t>ショウライ</t>
    </rPh>
    <rPh sb="77" eb="79">
      <t>フタン</t>
    </rPh>
    <rPh sb="79" eb="81">
      <t>ヒリツ</t>
    </rPh>
    <rPh sb="81" eb="82">
      <t>オヨ</t>
    </rPh>
    <rPh sb="83" eb="85">
      <t>ジッシツ</t>
    </rPh>
    <rPh sb="85" eb="88">
      <t>コウサイヒ</t>
    </rPh>
    <rPh sb="88" eb="90">
      <t>ヒリツ</t>
    </rPh>
    <rPh sb="94" eb="96">
      <t>ジョウショウ</t>
    </rPh>
    <rPh sb="96" eb="98">
      <t>ケイコウ</t>
    </rPh>
    <rPh sb="105" eb="107">
      <t>ネンゴ</t>
    </rPh>
    <rPh sb="112" eb="113">
      <t>ムカ</t>
    </rPh>
    <rPh sb="116" eb="118">
      <t>ミコ</t>
    </rPh>
    <rPh sb="124" eb="127">
      <t>ショウガッコウ</t>
    </rPh>
    <rPh sb="128" eb="130">
      <t>カイシュウ</t>
    </rPh>
    <rPh sb="131" eb="133">
      <t>カイチク</t>
    </rPh>
    <rPh sb="133" eb="135">
      <t>ジギョウ</t>
    </rPh>
    <rPh sb="136" eb="138">
      <t>シュウリョウ</t>
    </rPh>
    <rPh sb="141" eb="143">
      <t>ヒリツ</t>
    </rPh>
    <rPh sb="144" eb="146">
      <t>ゲンショウ</t>
    </rPh>
    <rPh sb="149" eb="151">
      <t>ミコ</t>
    </rPh>
    <rPh sb="157" eb="159">
      <t>ルイジ</t>
    </rPh>
    <rPh sb="159" eb="161">
      <t>ダンタイ</t>
    </rPh>
    <rPh sb="163" eb="164">
      <t>タカ</t>
    </rPh>
    <rPh sb="165" eb="167">
      <t>スイジュン</t>
    </rPh>
    <rPh sb="168" eb="170">
      <t>スイイ</t>
    </rPh>
    <rPh sb="179" eb="181">
      <t>シンキ</t>
    </rPh>
    <rPh sb="182" eb="184">
      <t>キサイ</t>
    </rPh>
    <rPh sb="184" eb="186">
      <t>ハッコウ</t>
    </rPh>
    <rPh sb="187" eb="189">
      <t>ヨクセイ</t>
    </rPh>
    <rPh sb="190" eb="191">
      <t>ツト</t>
    </rPh>
    <rPh sb="197" eb="199">
      <t>イジョウ</t>
    </rPh>
    <rPh sb="200" eb="203">
      <t>コウサイヒ</t>
    </rPh>
    <rPh sb="204" eb="207">
      <t>テキセイカ</t>
    </rPh>
    <rPh sb="209" eb="210">
      <t>ト</t>
    </rPh>
    <rPh sb="211" eb="212">
      <t>ク</t>
    </rPh>
    <rPh sb="213" eb="216">
      <t>ケンゼンカ</t>
    </rPh>
    <rPh sb="217" eb="218">
      <t>ハカ</t>
    </rPh>
    <rPh sb="222" eb="224">
      <t>ヒツヨウ</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</si>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</sst>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90797</c:v>
                </c:pt>
                <c:pt idx="1">
                  <c:v>193648</c:v>
                </c:pt>
                <c:pt idx="2">
                  <c:v>205935</c:v>
                </c:pt>
                <c:pt idx="3">
                  <c:v>140221</c:v>
                </c:pt>
                <c:pt idx="4">
                  <c:v>148389</c:v>
                </c:pt>
              </c:numCache>
            </c:numRef>
          </c:val>
          <c:smooth val="0"/>
        </c:ser>
        <c:dLbls>
          <c:showLegendKey val="0"/>
          <c:showVal val="0"/>
          <c:showCatName val="0"/>
          <c:showSerName val="0"/>
          <c:showPercent val="0"/>
          <c:showBubbleSize val="0"/>
        </c:dLbls>
        <c:marker val="1"/>
        <c:smooth val="0"/>
        <c:axId val="276855312"/>
        <c:axId val="275524488"/>
      </c:lineChart>
      <c:catAx>
        <c:axId val="276855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5524488"/>
        <c:crosses val="autoZero"/>
        <c:auto val="1"/>
        <c:lblAlgn val="ctr"/>
        <c:lblOffset val="100"/>
        <c:tickLblSkip val="1"/>
        <c:tickMarkSkip val="1"/>
        <c:noMultiLvlLbl val="0"/>
      </c:catAx>
      <c:valAx>
        <c:axId val="2755244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76855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2.0299999999999998</c:v>
                </c:pt>
                <c:pt idx="1">
                  <c:v>3.1</c:v>
                </c:pt>
                <c:pt idx="2">
                  <c:v>2.68</c:v>
                </c:pt>
                <c:pt idx="3">
                  <c:v>2.5099999999999998</c:v>
                </c:pt>
                <c:pt idx="4">
                  <c:v>2.67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21.56</c:v>
                </c:pt>
                <c:pt idx="1">
                  <c:v>24</c:v>
                </c:pt>
                <c:pt idx="2">
                  <c:v>21.95</c:v>
                </c:pt>
                <c:pt idx="3">
                  <c:v>24.78</c:v>
                </c:pt>
                <c:pt idx="4">
                  <c:v>21.67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0378192"/>
        <c:axId val="28037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13.85</c:v>
                </c:pt>
                <c:pt idx="1">
                  <c:v>11.18</c:v>
                </c:pt>
                <c:pt idx="2">
                  <c:v>2.0299999999999998</c:v>
                </c:pt>
                <c:pt idx="3">
                  <c:v>7.18</c:v>
                </c:pt>
                <c:pt idx="4">
                  <c:v>-1.76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0378192"/>
        <c:axId val="280378576"/>
      </c:lineChart>
      <c:catAx>
        <c:axId val="280378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0378576"/>
        <c:crosses val="autoZero"/>
        <c:auto val="1"/>
        <c:lblAlgn val="ctr"/>
        <c:lblOffset val="100"/>
        <c:tickLblSkip val="1"/>
        <c:tickMarkSkip val="1"/>
        <c:noMultiLvlLbl val="0"/>
      </c:catAx>
      <c:valAx>
        <c:axId val="28037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0378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東北町農業集落排水事業特別会計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東北町後期高齢者医療特別会計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東北町簡易水道事業特別会計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0.09</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東北町公共下水道事業特別会計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0.04</c:v>
                </c:pt>
                <c:pt idx="2">
                  <c:v>#N/A</c:v>
                </c:pt>
                <c:pt idx="3">
                  <c:v>0.08</c:v>
                </c:pt>
                <c:pt idx="4">
                  <c:v>#N/A</c:v>
                </c:pt>
                <c:pt idx="5">
                  <c:v>0.03</c:v>
                </c:pt>
                <c:pt idx="6">
                  <c:v>#N/A</c:v>
                </c:pt>
                <c:pt idx="7">
                  <c:v>0.09</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東北町介護保険特別会計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1.24</c:v>
                </c:pt>
                <c:pt idx="2">
                  <c:v>#N/A</c:v>
                </c:pt>
                <c:pt idx="3">
                  <c:v>0.61</c:v>
                </c:pt>
                <c:pt idx="4">
                  <c:v>#N/A</c:v>
                </c:pt>
                <c:pt idx="5">
                  <c:v>0.76</c:v>
                </c:pt>
                <c:pt idx="6">
                  <c:v>#N/A</c:v>
                </c:pt>
                <c:pt idx="7">
                  <c:v>0.85</c:v>
                </c:pt>
                <c:pt idx="8">
                  <c:v>#N/A</c:v>
                </c:pt>
                <c:pt idx="9">
                  <c:v>0.77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東北町国民健康保険事業特別会計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0.96</c:v>
                </c:pt>
                <c:pt idx="2">
                  <c:v>#N/A</c:v>
                </c:pt>
                <c:pt idx="3">
                  <c:v>0.32</c:v>
                </c:pt>
                <c:pt idx="4">
                  <c:v>#N/A</c:v>
                </c:pt>
                <c:pt idx="5">
                  <c:v>0.22</c:v>
                </c:pt>
                <c:pt idx="6">
                  <c:v>#N/A</c:v>
                </c:pt>
                <c:pt idx="7">
                  <c:v>0.56999999999999995</c:v>
                </c:pt>
                <c:pt idx="8">
                  <c:v>#N/A</c:v>
                </c:pt>
                <c:pt idx="9">
                  <c:v>1.1100000000000001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東北町上水道事業特別会計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1.9</c:v>
                </c:pt>
                <c:pt idx="4">
                  <c:v>#N/A</c:v>
                </c:pt>
                <c:pt idx="5">
                  <c:v>1.72</c:v>
                </c:pt>
                <c:pt idx="6">
                  <c:v>#N/A</c:v>
                </c:pt>
                <c:pt idx="7">
                  <c:v>1.55</c:v>
                </c:pt>
                <c:pt idx="8">
                  <c:v>#N/A</c:v>
                </c:pt>
                <c:pt idx="9">
                  <c:v>1.5</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2.02</c:v>
                </c:pt>
                <c:pt idx="2">
                  <c:v>#N/A</c:v>
                </c:pt>
                <c:pt idx="3">
                  <c:v>3.09</c:v>
                </c:pt>
                <c:pt idx="4">
                  <c:v>#N/A</c:v>
                </c:pt>
                <c:pt idx="5">
                  <c:v>2.68</c:v>
                </c:pt>
                <c:pt idx="6">
                  <c:v>#N/A</c:v>
                </c:pt>
                <c:pt idx="7">
                  <c:v>2.5</c:v>
                </c:pt>
                <c:pt idx="8">
                  <c:v>#N/A</c:v>
                </c:pt>
                <c:pt idx="9">
                  <c:v>2.67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75691520"/>
        <c:axId val="275691904"/>
      </c:barChart>
      <c:catAx>
        <c:axId val="2756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5691904"/>
        <c:crosses val="autoZero"/>
        <c:auto val="1"/>
        <c:lblAlgn val="ctr"/>
        <c:lblOffset val="100"/>
        <c:tickLblSkip val="1"/>
        <c:tickMarkSkip val="1"/>
        <c:noMultiLvlLbl val="0"/>
      </c:catAx>
      <c:valAx>
        <c:axId val="27569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691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1203</c:v>
                </c:pt>
                <c:pt idx="5">
                  <c:v>1247</c:v>
                </c:pt>
                <c:pt idx="8">
                  <c:v>1344</c:v>
                </c:pt>
                <c:pt idx="11">
                  <c:v>1318</c:v>
                </c:pt>
                <c:pt idx="14">
                  <c:v>1219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c:v>
                </c:pt>
                <c:pt idx="3">
                  <c:v>5</c:v>
                </c:pt>
                <c:pt idx="6">
                  <c:v>5</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91</c:v>
                </c:pt>
                <c:pt idx="3">
                  <c:v>105</c:v>
                </c:pt>
                <c:pt idx="6">
                  <c:v>114</c:v>
                </c:pt>
                <c:pt idx="9">
                  <c:v>90</c:v>
                </c:pt>
                <c:pt idx="12">
                  <c:v>92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271</c:v>
                </c:pt>
                <c:pt idx="3">
                  <c:v>288</c:v>
                </c:pt>
                <c:pt idx="6">
                  <c:v>275</c:v>
                </c:pt>
                <c:pt idx="9">
                  <c:v>303</c:v>
                </c:pt>
                <c:pt idx="12">
                  <c:v>336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1594</c:v>
                </c:pt>
                <c:pt idx="3">
                  <c:v>1532</c:v>
                </c:pt>
                <c:pt idx="6">
                  <c:v>1545</c:v>
                </c:pt>
                <c:pt idx="9">
                  <c:v>1485</c:v>
                </c:pt>
                <c:pt idx="12">
                  <c:v>1344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5481272"/>
        <c:axId val="281994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758</c:v>
                </c:pt>
                <c:pt idx="2">
                  <c:v>#N/A</c:v>
                </c:pt>
                <c:pt idx="3">
                  <c:v>#N/A</c:v>
                </c:pt>
                <c:pt idx="4">
                  <c:v>683</c:v>
                </c:pt>
                <c:pt idx="5">
                  <c:v>#N/A</c:v>
                </c:pt>
                <c:pt idx="6">
                  <c:v>#N/A</c:v>
                </c:pt>
                <c:pt idx="7">
                  <c:v>595</c:v>
                </c:pt>
                <c:pt idx="8">
                  <c:v>#N/A</c:v>
                </c:pt>
                <c:pt idx="9">
                  <c:v>#N/A</c:v>
                </c:pt>
                <c:pt idx="10">
                  <c:v>561</c:v>
                </c:pt>
                <c:pt idx="11">
                  <c:v>#N/A</c:v>
                </c:pt>
                <c:pt idx="12">
                  <c:v>#N/A</c:v>
                </c:pt>
                <c:pt idx="13">
                  <c:v>554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5481272"/>
        <c:axId val="281994136"/>
      </c:lineChart>
      <c:catAx>
        <c:axId val="275481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994136"/>
        <c:crosses val="autoZero"/>
        <c:auto val="1"/>
        <c:lblAlgn val="ctr"/>
        <c:lblOffset val="100"/>
        <c:tickLblSkip val="1"/>
        <c:tickMarkSkip val="1"/>
        <c:noMultiLvlLbl val="0"/>
      </c:catAx>
      <c:valAx>
        <c:axId val="281994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5481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13559</c:v>
                </c:pt>
                <c:pt idx="5">
                  <c:v>13640</c:v>
                </c:pt>
                <c:pt idx="8">
                  <c:v>13606</c:v>
                </c:pt>
                <c:pt idx="11">
                  <c:v>13448</c:v>
                </c:pt>
                <c:pt idx="14">
                  <c:v>13289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205</c:v>
                </c:pt>
                <c:pt idx="5">
                  <c:v>195</c:v>
                </c:pt>
                <c:pt idx="8">
                  <c:v>179</c:v>
                </c:pt>
                <c:pt idx="11">
                  <c:v>162</c:v>
                </c:pt>
                <c:pt idx="14">
                  <c:v>133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2220</c:v>
                </c:pt>
                <c:pt idx="5">
                  <c:v>2246</c:v>
                </c:pt>
                <c:pt idx="8">
                  <c:v>2175</c:v>
                </c:pt>
                <c:pt idx="11">
                  <c:v>2373</c:v>
                </c:pt>
                <c:pt idx="14">
                  <c:v>2352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9</c:v>
                </c:pt>
                <c:pt idx="9">
                  <c:v>4</c:v>
                </c:pt>
                <c:pt idx="12">
                  <c:v>4</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1850</c:v>
                </c:pt>
                <c:pt idx="3">
                  <c:v>1626</c:v>
                </c:pt>
                <c:pt idx="6">
                  <c:v>1491</c:v>
                </c:pt>
                <c:pt idx="9">
                  <c:v>1634</c:v>
                </c:pt>
                <c:pt idx="12">
                  <c:v>1530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588</c:v>
                </c:pt>
                <c:pt idx="3">
                  <c:v>526</c:v>
                </c:pt>
                <c:pt idx="6">
                  <c:v>463</c:v>
                </c:pt>
                <c:pt idx="9">
                  <c:v>528</c:v>
                </c:pt>
                <c:pt idx="12">
                  <c:v>666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5777</c:v>
                </c:pt>
                <c:pt idx="3">
                  <c:v>6068</c:v>
                </c:pt>
                <c:pt idx="6">
                  <c:v>5959</c:v>
                </c:pt>
                <c:pt idx="9">
                  <c:v>6070</c:v>
                </c:pt>
                <c:pt idx="12">
                  <c:v>6150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14378</c:v>
                </c:pt>
                <c:pt idx="3">
                  <c:v>14028</c:v>
                </c:pt>
                <c:pt idx="6">
                  <c:v>13643</c:v>
                </c:pt>
                <c:pt idx="9">
                  <c:v>12956</c:v>
                </c:pt>
                <c:pt idx="12">
                  <c:v>12744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8016944"/>
        <c:axId val="281948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6611</c:v>
                </c:pt>
                <c:pt idx="2">
                  <c:v>#N/A</c:v>
                </c:pt>
                <c:pt idx="3">
                  <c:v>#N/A</c:v>
                </c:pt>
                <c:pt idx="4">
                  <c:v>6168</c:v>
                </c:pt>
                <c:pt idx="5">
                  <c:v>#N/A</c:v>
                </c:pt>
                <c:pt idx="6">
                  <c:v>#N/A</c:v>
                </c:pt>
                <c:pt idx="7">
                  <c:v>5605</c:v>
                </c:pt>
                <c:pt idx="8">
                  <c:v>#N/A</c:v>
                </c:pt>
                <c:pt idx="9">
                  <c:v>#N/A</c:v>
                </c:pt>
                <c:pt idx="10">
                  <c:v>5210</c:v>
                </c:pt>
                <c:pt idx="11">
                  <c:v>#N/A</c:v>
                </c:pt>
                <c:pt idx="12">
                  <c:v>#N/A</c:v>
                </c:pt>
                <c:pt idx="13">
                  <c:v>5321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8016944"/>
        <c:axId val="281948120"/>
      </c:lineChart>
      <c:catAx>
        <c:axId val="27801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81948120"/>
        <c:crosses val="autoZero"/>
        <c:auto val="1"/>
        <c:lblAlgn val="ctr"/>
        <c:lblOffset val="100"/>
        <c:tickLblSkip val="1"/>
        <c:tickMarkSkip val="1"/>
        <c:noMultiLvlLbl val="0"/>
      </c:catAx>
      <c:valAx>
        <c:axId val="281948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01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{97C75BAE-F1BC-426E-A2F0-8047AF64AF32}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{BF630CB7-73CD-49C1-A939-545C52D637E1}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{9D91AC12-BC1F-484D-9848-3EDC0578AF49}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{0BF11B96-20CC-40E2-964A-9DA394954CC1}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{59D65588-5C34-4694-9118-EF3CB1291DA4}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{EFE62C24-021F-4CA3-A152-6535EDC9335B}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{BE83E44D-C0BE-42FE-AF98-CD85935BB947}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{292E516E-8CEE-48D4-A4E2-EF3A8BCCF00C}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{F59F50A4-8A86-4B48-9231-4B7AFC291B20}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{AF41E668-4909-4575-BF93-F500CB1A9DF8}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6376216"/>
        <c:axId val="286376608"/>
      </c:scatterChart>
      <c:valAx>
        <c:axId val="286376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376608"/>
        <c:crosses val="autoZero"/>
        <c:crossBetween val="midCat"/>
      </c:valAx>
      <c:valAx>
        <c:axId val="28637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376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{74CB66E5-F92A-480C-B32D-FFCC07140B91}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{F3F11169-5FBC-4FA3-B956-16512400C2D6}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{4D06DD14-43D7-44FA-BC4F-32D5D32152F3}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{5AD159D1-558E-4C25-BD3C-75B6C2400DF3}</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{3C6EA220-0648-4C58-9978-14EA9428C72B}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12.9</c:v>
                </c:pt>
                <c:pt idx="1">
                  <c:v>12.5</c:v>
                </c:pt>
                <c:pt idx="2">
                  <c:v>11.5</c:v>
                </c:pt>
                <c:pt idx="3">
                  <c:v>10.4</c:v>
                </c:pt>
                <c:pt idx="4">
                  <c:v>9.8000000000000007</c:v>
                </c:pt>
              </c:numCache>
            </c:numRef>
          </c:xVal>
          <c:yVal>
            <c:numRef>
              <c:f>公会計指標分析・財政指標組合せ分析表!$K$73:$O$73</c:f>
              <c:numCache>
                <c:formatCode>#,##0.0;"▲ "#,##0.0</c:formatCode>
                <c:ptCount val="5"/>
                <c:pt idx="0">
                  <c:v>111.5</c:v>
                </c:pt>
                <c:pt idx="1">
                  <c:v>103.8</c:v>
                </c:pt>
                <c:pt idx="2">
                  <c:v>96.4</c:v>
                </c:pt>
                <c:pt idx="3">
                  <c:v>89.1</c:v>
                </c:pt>
                <c:pt idx="4">
                  <c:v>92.4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{9D35DBC4-D02A-4A23-89CB-D63E38A260FE}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{8F2C9068-0262-4C31-BFFD-D139F4DC9400}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{01B53AFD-79C8-46E5-A210-79B511768750}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{E82D9AF6-CEA4-4FD4-94E8-E31857540E38}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{281805A1-64F1-4085-8B76-D659F17D312A}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13.3</c:v>
                </c:pt>
                <c:pt idx="1">
                  <c:v>12.4</c:v>
                </c:pt>
                <c:pt idx="2">
                  <c:v>11.2</c:v>
                </c:pt>
                <c:pt idx="3">
                  <c:v>10.1</c:v>
                </c:pt>
                <c:pt idx="4">
                  <c:v>9.1</c:v>
                </c:pt>
              </c:numCache>
            </c:numRef>
          </c:xVal>
          <c:yVal>
            <c:numRef>
              <c:f>公会計指標分析・財政指標組合せ分析表!$K$77:$O$77</c:f>
              <c:numCache>
                <c:formatCode>#,##0.0;"▲ "#,##0.0</c:formatCode>
                <c:ptCount val="5"/>
                <c:pt idx="0">
                  <c:v>72</c:v>
                </c:pt>
                <c:pt idx="1">
                  <c:v>58.8</c:v>
                </c:pt>
                <c:pt idx="2">
                  <c:v>49.7</c:v>
                </c:pt>
                <c:pt idx="3">
                  <c:v>37.200000000000003</c:v>
                </c:pt>
                <c:pt idx="4">
                  <c:v>24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6377392"/>
        <c:axId val="286377784"/>
      </c:scatterChart>
      <c:valAx>
        <c:axId val="286377392"/>
        <c:scaling>
          <c:orientation val="minMax"/>
          <c:max val="13.7"/>
          <c:min val="8.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6377784"/>
        <c:crosses val="autoZero"/>
        <c:crossBetween val="midCat"/>
      </c:valAx>
      <c:valAx>
        <c:axId val="286377784"/>
        <c:scaling>
          <c:orientation val="minMax"/>
          <c:max val="127"/>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63773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元利償還額は平成２１年度から実施している繰上償還により償還のピークは過ぎたものの、今後も高い水準で推移していく。将来的に安定した財政運営をしていくために、</a:t>
          </a:r>
          <a:r>
            <a:rPr lang="ja-JP" altLang="en-US" sz="1100" b="0" i="0" baseline="0">
              <a:solidFill>
                <a:schemeClr val="dk1"/>
              </a:solidFill>
              <a:effectLst/>
              <a:latin typeface="+mn-lt"/>
              <a:ea typeface="+mn-ea"/>
              <a:cs typeface="+mn-cs"/>
            </a:rPr>
            <a:t>投資的事業の縮減を図り、新規地方債の発行の抑制に努めていく。</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　公営企業債の元利償還金に対する繰入金は、年々増加している。下水道事業おいては、独立採算の原則に立ち返った料金の改定や加入率の向上に努め健全化を図ることはもちろんのこと、今後の建設事業についても区域の見直し等抜本的な見直し</a:t>
          </a:r>
          <a:r>
            <a:rPr lang="ja-JP" altLang="en-US" sz="11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算入公債費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、合併特例事業債、臨時財政対策債の償還額の増加に伴い、算入公債費等もそれに併せて年々増加していたが、合併特例事業債の償還減により減少</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　実質公債費比率の分子は毎年減少してきているが、これは、</a:t>
          </a:r>
          <a:r>
            <a:rPr lang="ja-JP" altLang="en-US" sz="1100" b="0" i="0" baseline="0">
              <a:solidFill>
                <a:schemeClr val="dk1"/>
              </a:solidFill>
              <a:effectLst/>
              <a:latin typeface="+mn-lt"/>
              <a:ea typeface="+mn-ea"/>
              <a:cs typeface="+mn-cs"/>
            </a:rPr>
            <a:t>任意の</a:t>
          </a:r>
          <a:r>
            <a:rPr lang="ja-JP" altLang="ja-JP" sz="1100" b="0" i="0" baseline="0">
              <a:solidFill>
                <a:schemeClr val="dk1"/>
              </a:solidFill>
              <a:effectLst/>
              <a:latin typeface="+mn-lt"/>
              <a:ea typeface="+mn-ea"/>
              <a:cs typeface="+mn-cs"/>
            </a:rPr>
            <a:t>繰上償還によ</a:t>
          </a:r>
          <a:r>
            <a:rPr lang="ja-JP" altLang="en-US" sz="1100" b="0" i="0" baseline="0">
              <a:solidFill>
                <a:schemeClr val="dk1"/>
              </a:solidFill>
              <a:effectLst/>
              <a:latin typeface="+mn-lt"/>
              <a:ea typeface="+mn-ea"/>
              <a:cs typeface="+mn-cs"/>
            </a:rPr>
            <a:t>る元利償還金の減少に</a:t>
          </a:r>
          <a:r>
            <a:rPr lang="ja-JP" altLang="ja-JP" sz="1100" b="0" i="0" baseline="0">
              <a:solidFill>
                <a:schemeClr val="dk1"/>
              </a:solidFill>
              <a:effectLst/>
              <a:latin typeface="+mn-lt"/>
              <a:ea typeface="+mn-ea"/>
              <a:cs typeface="+mn-cs"/>
            </a:rPr>
            <a:t>よるもので</a:t>
          </a:r>
          <a:r>
            <a:rPr lang="ja-JP" altLang="en-US" sz="1100" b="0" i="0" baseline="0">
              <a:solidFill>
                <a:schemeClr val="dk1"/>
              </a:solidFill>
              <a:effectLst/>
              <a:latin typeface="+mn-lt"/>
              <a:ea typeface="+mn-ea"/>
              <a:cs typeface="+mn-cs"/>
            </a:rPr>
            <a:t>ある。</a:t>
          </a:r>
          <a:r>
            <a:rPr lang="ja-JP" altLang="ja-JP" sz="1100" b="0" i="0" baseline="0">
              <a:solidFill>
                <a:schemeClr val="dk1"/>
              </a:solidFill>
              <a:effectLst/>
              <a:latin typeface="+mn-lt"/>
              <a:ea typeface="+mn-ea"/>
              <a:cs typeface="+mn-cs"/>
            </a:rPr>
            <a:t>今後も新規</a:t>
          </a:r>
          <a:r>
            <a:rPr lang="ja-JP" altLang="en-US" sz="1100" b="0" i="0" baseline="0">
              <a:solidFill>
                <a:schemeClr val="dk1"/>
              </a:solidFill>
              <a:effectLst/>
              <a:latin typeface="+mn-lt"/>
              <a:ea typeface="+mn-ea"/>
              <a:cs typeface="+mn-cs"/>
            </a:rPr>
            <a:t>地方債の発行</a:t>
          </a:r>
          <a:r>
            <a:rPr lang="ja-JP" altLang="ja-JP" sz="1100" b="0" i="0" baseline="0">
              <a:solidFill>
                <a:schemeClr val="dk1"/>
              </a:solidFill>
              <a:effectLst/>
              <a:latin typeface="+mn-lt"/>
              <a:ea typeface="+mn-ea"/>
              <a:cs typeface="+mn-cs"/>
            </a:rPr>
            <a:t>の抑制</a:t>
          </a:r>
          <a:r>
            <a:rPr lang="ja-JP" altLang="en-US" sz="1100" b="0" i="0" baseline="0">
              <a:solidFill>
                <a:schemeClr val="dk1"/>
              </a:solidFill>
              <a:effectLst/>
              <a:latin typeface="+mn-lt"/>
              <a:ea typeface="+mn-ea"/>
              <a:cs typeface="+mn-cs"/>
            </a:rPr>
            <a:t>を図り</a:t>
          </a:r>
          <a:r>
            <a:rPr lang="ja-JP" altLang="ja-JP" sz="1100" b="0" i="0" baseline="0">
              <a:solidFill>
                <a:schemeClr val="dk1"/>
              </a:solidFill>
              <a:effectLst/>
              <a:latin typeface="+mn-lt"/>
              <a:ea typeface="+mn-ea"/>
              <a:cs typeface="+mn-cs"/>
            </a:rPr>
            <a:t>、分子の減少に努める。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将来負担比率の分子は前年度比</a:t>
          </a:r>
          <a:r>
            <a:rPr lang="ja-JP" altLang="en-US" sz="1100" b="0" i="0" baseline="0">
              <a:solidFill>
                <a:schemeClr val="dk1"/>
              </a:solidFill>
              <a:effectLst/>
              <a:latin typeface="+mn-lt"/>
              <a:ea typeface="+mn-ea"/>
              <a:cs typeface="+mn-cs"/>
            </a:rPr>
            <a:t>１１１</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している。これは、任意の繰上償還の実施による一般会計地方債残高</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したが、大規模事業に伴い地方債の発行が増加したことによるものである。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　公営企業債等繰入見込額は増加傾向にある。これは、公共下水道事業会計の公営企業債等繰入見込額が、増加したことによるものである。今後は、独立採算の原則に立ち返った料金の改定や加入率の向上に努め健全化を図ることはもちろんのこと、今後の建設事業についても区域の見直し等抜本的な見直し</a:t>
          </a:r>
          <a:r>
            <a:rPr lang="ja-JP" altLang="en-US" sz="11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翌年度以降も</a:t>
          </a:r>
          <a:r>
            <a:rPr lang="ja-JP" altLang="ja-JP" sz="1100" b="0" i="0" baseline="0">
              <a:solidFill>
                <a:schemeClr val="dk1"/>
              </a:solidFill>
              <a:effectLst/>
              <a:latin typeface="+mn-lt"/>
              <a:ea typeface="+mn-ea"/>
              <a:cs typeface="+mn-cs"/>
            </a:rPr>
            <a:t>新規地方債の発行</a:t>
          </a:r>
          <a:r>
            <a:rPr lang="ja-JP" altLang="en-US" sz="1100" b="0" i="0" baseline="0">
              <a:solidFill>
                <a:schemeClr val="dk1"/>
              </a:solidFill>
              <a:effectLst/>
              <a:latin typeface="+mn-lt"/>
              <a:ea typeface="+mn-ea"/>
              <a:cs typeface="+mn-cs"/>
            </a:rPr>
            <a:t>により上昇していくことが考えられるため、これまで以上に公債費の適正化に取組み</a:t>
          </a:r>
          <a:r>
            <a:rPr lang="ja-JP" altLang="ja-JP" sz="1100" b="0" i="0" baseline="0">
              <a:solidFill>
                <a:schemeClr val="dk1"/>
              </a:solidFill>
              <a:effectLst/>
              <a:latin typeface="+mn-lt"/>
              <a:ea typeface="+mn-ea"/>
              <a:cs typeface="+mn-cs"/>
            </a:rPr>
            <a:t>、将来負担の減少に努める。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29" name="テキスト ボックス 28"/>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4" name="正方形/長方形 5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6" name="テキスト ボックス 5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町内に中心となる産業・企業がなく、また、徴税収入についても所得の増により回復の傾向は見込まれるものの財政基盤が弱く、類似団体平均を０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このことから、町税等の滞納徴収金を、組織的、効果的に徴収するするため徴収強化期間を設け、町税等の収納強化を図っている。</a:t>
          </a:r>
          <a:endParaRPr lang="ja-JP" altLang="ja-JP" sz="1400">
            <a:effectLst/>
          </a:endParaRPr>
        </a:p>
        <a:p>
          <a:pPr rtl="0"/>
          <a:r>
            <a:rPr lang="ja-JP" altLang="ja-JP" sz="1100" b="0" i="0" baseline="0">
              <a:solidFill>
                <a:schemeClr val="dk1"/>
              </a:solidFill>
              <a:effectLst/>
              <a:latin typeface="+mn-lt"/>
              <a:ea typeface="+mn-ea"/>
              <a:cs typeface="+mn-cs"/>
            </a:rPr>
            <a:t>　また、組織及び事務事業の見直し等により歳出の徹底的な抑制（一般財源ベースで前年比</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％減）と、「集中改革プラン」の確実な遂行に努め、活力あるまちづくりを展開しつつ、行政の効率化に努めることにより、財政基盤の強化を図る。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8" name="直線コネクタ 67"/>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104775</xdr:rowOff>
    </xdr:to>
    <xdr:cxnSp macro="">
      <xdr:nvCxnSpPr>
        <xdr:cNvPr id="71" name="直線コネクタ 70"/>
        <xdr:cNvCxnSpPr/>
      </xdr:nvCxnSpPr>
      <xdr:spPr>
        <a:xfrm flipV="1">
          <a:off x="3225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104775</xdr:rowOff>
    </xdr:to>
    <xdr:cxnSp macro="">
      <xdr:nvCxnSpPr>
        <xdr:cNvPr id="74" name="直線コネクタ 73"/>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84667</xdr:rowOff>
    </xdr:from>
    <xdr:to>
      <xdr:col>3</xdr:col>
      <xdr:colOff>279400</xdr:colOff>
      <xdr:row>44</xdr:row>
      <xdr:rowOff>104775</xdr:rowOff>
    </xdr:to>
    <xdr:cxnSp macro="">
      <xdr:nvCxnSpPr>
        <xdr:cNvPr id="77" name="直線コネクタ 76"/>
        <xdr:cNvCxnSpPr/>
      </xdr:nvCxnSpPr>
      <xdr:spPr>
        <a:xfrm>
          <a:off x="1447800" y="76284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7" name="円/楕円 86"/>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5944</xdr:rowOff>
    </xdr:from>
    <xdr:ext cx="762000" cy="259045"/>
    <xdr:sp macro="" textlink="">
      <xdr:nvSpPr>
        <xdr:cNvPr id="88"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9" name="円/楕円 88"/>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90" name="テキスト ボックス 89"/>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53975</xdr:rowOff>
    </xdr:from>
    <xdr:to>
      <xdr:col>4</xdr:col>
      <xdr:colOff>533400</xdr:colOff>
      <xdr:row>44</xdr:row>
      <xdr:rowOff>155575</xdr:rowOff>
    </xdr:to>
    <xdr:sp macro="" textlink="">
      <xdr:nvSpPr>
        <xdr:cNvPr id="91" name="円/楕円 90"/>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140352</xdr:rowOff>
    </xdr:from>
    <xdr:ext cx="762000" cy="259045"/>
    <xdr:sp macro="" textlink="">
      <xdr:nvSpPr>
        <xdr:cNvPr id="92" name="テキスト ボックス 91"/>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95" name="円/楕円 94"/>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96" name="テキスト ボックス 95"/>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平成２１年度から実施している高利率の地方債の任意繰上償還の実施による元利償還金の抑制等により、類似団体平均を０．</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％下回っているものの、</a:t>
          </a:r>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費等の増加により前年度比</a:t>
          </a:r>
          <a:r>
            <a:rPr lang="ja-JP" altLang="en-US" sz="1100" b="0" i="0" baseline="0">
              <a:solidFill>
                <a:schemeClr val="dk1"/>
              </a:solidFill>
              <a:effectLst/>
              <a:latin typeface="+mn-lt"/>
              <a:ea typeface="+mn-ea"/>
              <a:cs typeface="+mn-cs"/>
            </a:rPr>
            <a:t>２．４</a:t>
          </a:r>
          <a:r>
            <a:rPr lang="ja-JP" altLang="ja-JP" sz="1100" b="0" i="0" baseline="0">
              <a:solidFill>
                <a:schemeClr val="dk1"/>
              </a:solidFill>
              <a:effectLst/>
              <a:latin typeface="+mn-lt"/>
              <a:ea typeface="+mn-ea"/>
              <a:cs typeface="+mn-cs"/>
            </a:rPr>
            <a:t>％上昇した。</a:t>
          </a:r>
          <a:endParaRPr lang="ja-JP" altLang="ja-JP">
            <a:effectLst/>
          </a:endParaRPr>
        </a:p>
        <a:p>
          <a:pPr rtl="0"/>
          <a:r>
            <a:rPr lang="ja-JP" altLang="ja-JP" sz="1100" b="0" i="0" baseline="0">
              <a:solidFill>
                <a:schemeClr val="dk1"/>
              </a:solidFill>
              <a:effectLst/>
              <a:latin typeface="+mn-lt"/>
              <a:ea typeface="+mn-ea"/>
              <a:cs typeface="+mn-cs"/>
            </a:rPr>
            <a:t>　今後も｢集中改革プラン｣に掲げた、新規採用職員の抑制による職員数の適正化、新規地方債の発行抑制</a:t>
          </a:r>
          <a:r>
            <a:rPr lang="ja-JP" altLang="en-US" sz="1100" b="0" i="0" baseline="0">
              <a:solidFill>
                <a:schemeClr val="dk1"/>
              </a:solidFill>
              <a:effectLst/>
              <a:latin typeface="+mn-lt"/>
              <a:ea typeface="+mn-ea"/>
              <a:cs typeface="+mn-cs"/>
            </a:rPr>
            <a:t>及び全ての事務事業の優先度を見極めながら計画的に廃止・縮小を進め、経</a:t>
          </a:r>
          <a:r>
            <a:rPr lang="ja-JP" altLang="ja-JP" sz="1100" b="0" i="0" baseline="0">
              <a:solidFill>
                <a:schemeClr val="dk1"/>
              </a:solidFill>
              <a:effectLst/>
              <a:latin typeface="+mn-lt"/>
              <a:ea typeface="+mn-ea"/>
              <a:cs typeface="+mn-cs"/>
            </a:rPr>
            <a:t>常経費の削減を図るとともに、町税徴収率の向上などにより経常経費一般財源の増収に努め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113877</xdr:rowOff>
    </xdr:from>
    <xdr:to>
      <xdr:col>7</xdr:col>
      <xdr:colOff>152400</xdr:colOff>
      <xdr:row>61</xdr:row>
      <xdr:rowOff>135467</xdr:rowOff>
    </xdr:to>
    <xdr:cxnSp macro="">
      <xdr:nvCxnSpPr>
        <xdr:cNvPr id="131" name="直線コネクタ 130"/>
        <xdr:cNvCxnSpPr/>
      </xdr:nvCxnSpPr>
      <xdr:spPr>
        <a:xfrm>
          <a:off x="4114800" y="10400877"/>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121090</xdr:rowOff>
    </xdr:from>
    <xdr:ext cx="762000" cy="259045"/>
    <xdr:sp macro="" textlink="">
      <xdr:nvSpPr>
        <xdr:cNvPr id="132"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113877</xdr:rowOff>
    </xdr:from>
    <xdr:to>
      <xdr:col>6</xdr:col>
      <xdr:colOff>0</xdr:colOff>
      <xdr:row>61</xdr:row>
      <xdr:rowOff>38946</xdr:rowOff>
    </xdr:to>
    <xdr:cxnSp macro="">
      <xdr:nvCxnSpPr>
        <xdr:cNvPr id="134" name="直線コネクタ 133"/>
        <xdr:cNvCxnSpPr/>
      </xdr:nvCxnSpPr>
      <xdr:spPr>
        <a:xfrm flipV="1">
          <a:off x="3225800" y="1040087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2133</xdr:rowOff>
    </xdr:from>
    <xdr:ext cx="736600" cy="259045"/>
    <xdr:sp macro="" textlink="">
      <xdr:nvSpPr>
        <xdr:cNvPr id="136" name="テキスト ボックス 135"/>
        <xdr:cNvSpPr txBox="1"/>
      </xdr:nvSpPr>
      <xdr:spPr>
        <a:xfrm>
          <a:off x="3733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61</xdr:row>
      <xdr:rowOff>38946</xdr:rowOff>
    </xdr:to>
    <xdr:cxnSp macro="">
      <xdr:nvCxnSpPr>
        <xdr:cNvPr id="137" name="直線コネクタ 136"/>
        <xdr:cNvCxnSpPr/>
      </xdr:nvCxnSpPr>
      <xdr:spPr>
        <a:xfrm>
          <a:off x="2336800" y="103124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114740</xdr:rowOff>
    </xdr:from>
    <xdr:ext cx="762000" cy="259045"/>
    <xdr:sp macro="" textlink="">
      <xdr:nvSpPr>
        <xdr:cNvPr id="139" name="テキスト ボックス 138"/>
        <xdr:cNvSpPr txBox="1"/>
      </xdr:nvSpPr>
      <xdr:spPr>
        <a:xfrm>
          <a:off x="2844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25400</xdr:rowOff>
    </xdr:from>
    <xdr:to>
      <xdr:col>3</xdr:col>
      <xdr:colOff>279400</xdr:colOff>
      <xdr:row>61</xdr:row>
      <xdr:rowOff>46990</xdr:rowOff>
    </xdr:to>
    <xdr:cxnSp macro="">
      <xdr:nvCxnSpPr>
        <xdr:cNvPr id="140" name="直線コネクタ 139"/>
        <xdr:cNvCxnSpPr/>
      </xdr:nvCxnSpPr>
      <xdr:spPr>
        <a:xfrm flipV="1">
          <a:off x="1447800" y="1031240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84667</xdr:rowOff>
    </xdr:from>
    <xdr:to>
      <xdr:col>7</xdr:col>
      <xdr:colOff>203200</xdr:colOff>
      <xdr:row>62</xdr:row>
      <xdr:rowOff>14817</xdr:rowOff>
    </xdr:to>
    <xdr:sp macro="" textlink="">
      <xdr:nvSpPr>
        <xdr:cNvPr id="150" name="円/楕円 149"/>
        <xdr:cNvSpPr/>
      </xdr:nvSpPr>
      <xdr:spPr>
        <a:xfrm>
          <a:off x="49022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101194</xdr:rowOff>
    </xdr:from>
    <xdr:ext cx="762000" cy="259045"/>
    <xdr:sp macro="" textlink="">
      <xdr:nvSpPr>
        <xdr:cNvPr id="151" name="財政構造の弾力性該当値テキスト"/>
        <xdr:cNvSpPr txBox="1"/>
      </xdr:nvSpPr>
      <xdr:spPr>
        <a:xfrm>
          <a:off x="50419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63077</xdr:rowOff>
    </xdr:from>
    <xdr:to>
      <xdr:col>6</xdr:col>
      <xdr:colOff>50800</xdr:colOff>
      <xdr:row>60</xdr:row>
      <xdr:rowOff>164677</xdr:rowOff>
    </xdr:to>
    <xdr:sp macro="" textlink="">
      <xdr:nvSpPr>
        <xdr:cNvPr id="152" name="円/楕円 151"/>
        <xdr:cNvSpPr/>
      </xdr:nvSpPr>
      <xdr:spPr>
        <a:xfrm>
          <a:off x="4064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3404</xdr:rowOff>
    </xdr:from>
    <xdr:ext cx="736600" cy="259045"/>
    <xdr:sp macro="" textlink="">
      <xdr:nvSpPr>
        <xdr:cNvPr id="153" name="テキスト ボックス 152"/>
        <xdr:cNvSpPr txBox="1"/>
      </xdr:nvSpPr>
      <xdr:spPr>
        <a:xfrm>
          <a:off x="3733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159596</xdr:rowOff>
    </xdr:from>
    <xdr:to>
      <xdr:col>4</xdr:col>
      <xdr:colOff>533400</xdr:colOff>
      <xdr:row>61</xdr:row>
      <xdr:rowOff>89746</xdr:rowOff>
    </xdr:to>
    <xdr:sp macro="" textlink="">
      <xdr:nvSpPr>
        <xdr:cNvPr id="154" name="円/楕円 153"/>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99923</xdr:rowOff>
    </xdr:from>
    <xdr:ext cx="762000" cy="259045"/>
    <xdr:sp macro="" textlink="">
      <xdr:nvSpPr>
        <xdr:cNvPr id="155" name="テキスト ボックス 154"/>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146050</xdr:rowOff>
    </xdr:from>
    <xdr:to>
      <xdr:col>3</xdr:col>
      <xdr:colOff>330200</xdr:colOff>
      <xdr:row>60</xdr:row>
      <xdr:rowOff>76200</xdr:rowOff>
    </xdr:to>
    <xdr:sp macro="" textlink="">
      <xdr:nvSpPr>
        <xdr:cNvPr id="156" name="円/楕円 155"/>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86377</xdr:rowOff>
    </xdr:from>
    <xdr:ext cx="762000" cy="259045"/>
    <xdr:sp macro="" textlink="">
      <xdr:nvSpPr>
        <xdr:cNvPr id="157" name="テキスト ボックス 156"/>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82567</xdr:rowOff>
    </xdr:from>
    <xdr:ext cx="762000" cy="259045"/>
    <xdr:sp macro="" textlink="">
      <xdr:nvSpPr>
        <xdr:cNvPr id="159" name="テキスト ボックス 158"/>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[159,805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合併後は退職職員の不補充で人件費総額を抑制してきたことと、物件費等についても一般財源ベースで前年比５％のマイナスシーリングを実施したことにより、類似団体平均を下回るようになった。</a:t>
          </a:r>
          <a:endParaRPr lang="ja-JP" altLang="ja-JP" sz="1400">
            <a:effectLst/>
          </a:endParaRPr>
        </a:p>
        <a:p>
          <a:pPr rtl="0"/>
          <a:r>
            <a:rPr lang="ja-JP" altLang="ja-JP" sz="1100" b="0" i="0" baseline="0">
              <a:solidFill>
                <a:schemeClr val="dk1"/>
              </a:solidFill>
              <a:effectLst/>
              <a:latin typeface="+mn-lt"/>
              <a:ea typeface="+mn-ea"/>
              <a:cs typeface="+mn-cs"/>
            </a:rPr>
            <a:t>　施設の老朽化等により、維持補修費が増加傾向にあることから、今後は公共施設等総合管理計画による施設の統廃合を含めた検討が必要である。</a:t>
          </a:r>
          <a:endParaRPr lang="ja-JP" altLang="ja-JP" sz="1400">
            <a:effectLst/>
          </a:endParaRPr>
        </a:p>
        <a:p>
          <a:pPr rtl="0"/>
          <a:r>
            <a:rPr lang="ja-JP" altLang="ja-JP" sz="1100" b="0" i="0" baseline="0">
              <a:solidFill>
                <a:schemeClr val="dk1"/>
              </a:solidFill>
              <a:effectLst/>
              <a:latin typeface="+mn-lt"/>
              <a:ea typeface="+mn-ea"/>
              <a:cs typeface="+mn-cs"/>
            </a:rPr>
            <a:t>　また、今後とも、｢集中改革プラン｣の確実な遂行に努め経費削減を図る。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129319</xdr:rowOff>
    </xdr:from>
    <xdr:to>
      <xdr:col>7</xdr:col>
      <xdr:colOff>152400</xdr:colOff>
      <xdr:row>83</xdr:row>
      <xdr:rowOff>51349</xdr:rowOff>
    </xdr:to>
    <xdr:cxnSp macro="">
      <xdr:nvCxnSpPr>
        <xdr:cNvPr id="194" name="直線コネクタ 193"/>
        <xdr:cNvCxnSpPr/>
      </xdr:nvCxnSpPr>
      <xdr:spPr>
        <a:xfrm>
          <a:off x="4114800" y="14188219"/>
          <a:ext cx="838200" cy="9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7165</xdr:rowOff>
    </xdr:from>
    <xdr:ext cx="762000" cy="259045"/>
    <xdr:sp macro="" textlink="">
      <xdr:nvSpPr>
        <xdr:cNvPr id="195" name="人件費・物件費等の状況平均値テキスト"/>
        <xdr:cNvSpPr txBox="1"/>
      </xdr:nvSpPr>
      <xdr:spPr>
        <a:xfrm>
          <a:off x="5041900" y="14408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129319</xdr:rowOff>
    </xdr:from>
    <xdr:to>
      <xdr:col>6</xdr:col>
      <xdr:colOff>0</xdr:colOff>
      <xdr:row>82</xdr:row>
      <xdr:rowOff>155290</xdr:rowOff>
    </xdr:to>
    <xdr:cxnSp macro="">
      <xdr:nvCxnSpPr>
        <xdr:cNvPr id="197" name="直線コネクタ 196"/>
        <xdr:cNvCxnSpPr/>
      </xdr:nvCxnSpPr>
      <xdr:spPr>
        <a:xfrm flipV="1">
          <a:off x="3225800" y="14188219"/>
          <a:ext cx="889000" cy="2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97415</xdr:rowOff>
    </xdr:from>
    <xdr:ext cx="736600" cy="259045"/>
    <xdr:sp macro="" textlink="">
      <xdr:nvSpPr>
        <xdr:cNvPr id="199" name="テキスト ボックス 198"/>
        <xdr:cNvSpPr txBox="1"/>
      </xdr:nvSpPr>
      <xdr:spPr>
        <a:xfrm>
          <a:off x="3733800" y="14499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104480</xdr:rowOff>
    </xdr:from>
    <xdr:to>
      <xdr:col>4</xdr:col>
      <xdr:colOff>482600</xdr:colOff>
      <xdr:row>82</xdr:row>
      <xdr:rowOff>155290</xdr:rowOff>
    </xdr:to>
    <xdr:cxnSp macro="">
      <xdr:nvCxnSpPr>
        <xdr:cNvPr id="200" name="直線コネクタ 199"/>
        <xdr:cNvCxnSpPr/>
      </xdr:nvCxnSpPr>
      <xdr:spPr>
        <a:xfrm>
          <a:off x="2336800" y="14163380"/>
          <a:ext cx="889000" cy="5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30157</xdr:rowOff>
    </xdr:from>
    <xdr:ext cx="762000" cy="259045"/>
    <xdr:sp macro="" textlink="">
      <xdr:nvSpPr>
        <xdr:cNvPr id="202" name="テキスト ボックス 201"/>
        <xdr:cNvSpPr txBox="1"/>
      </xdr:nvSpPr>
      <xdr:spPr>
        <a:xfrm>
          <a:off x="2844800" y="144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96293</xdr:rowOff>
    </xdr:from>
    <xdr:to>
      <xdr:col>3</xdr:col>
      <xdr:colOff>279400</xdr:colOff>
      <xdr:row>82</xdr:row>
      <xdr:rowOff>104480</xdr:rowOff>
    </xdr:to>
    <xdr:cxnSp macro="">
      <xdr:nvCxnSpPr>
        <xdr:cNvPr id="203" name="直線コネクタ 202"/>
        <xdr:cNvCxnSpPr/>
      </xdr:nvCxnSpPr>
      <xdr:spPr>
        <a:xfrm>
          <a:off x="1447800" y="14155193"/>
          <a:ext cx="889000" cy="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151199</xdr:rowOff>
    </xdr:from>
    <xdr:ext cx="762000" cy="259045"/>
    <xdr:sp macro="" textlink="">
      <xdr:nvSpPr>
        <xdr:cNvPr id="205" name="テキスト ボックス 204"/>
        <xdr:cNvSpPr txBox="1"/>
      </xdr:nvSpPr>
      <xdr:spPr>
        <a:xfrm>
          <a:off x="1955800" y="143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144009</xdr:rowOff>
    </xdr:from>
    <xdr:ext cx="762000" cy="259045"/>
    <xdr:sp macro="" textlink="">
      <xdr:nvSpPr>
        <xdr:cNvPr id="207" name="テキスト ボックス 206"/>
        <xdr:cNvSpPr txBox="1"/>
      </xdr:nvSpPr>
      <xdr:spPr>
        <a:xfrm>
          <a:off x="1066800" y="1437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549</xdr:rowOff>
    </xdr:from>
    <xdr:to>
      <xdr:col>7</xdr:col>
      <xdr:colOff>203200</xdr:colOff>
      <xdr:row>83</xdr:row>
      <xdr:rowOff>102149</xdr:rowOff>
    </xdr:to>
    <xdr:sp macro="" textlink="">
      <xdr:nvSpPr>
        <xdr:cNvPr id="213" name="円/楕円 212"/>
        <xdr:cNvSpPr/>
      </xdr:nvSpPr>
      <xdr:spPr>
        <a:xfrm>
          <a:off x="4902200" y="142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17076</xdr:rowOff>
    </xdr:from>
    <xdr:ext cx="762000" cy="259045"/>
    <xdr:sp macro="" textlink="">
      <xdr:nvSpPr>
        <xdr:cNvPr id="214" name="人件費・物件費等の状況該当値テキスト"/>
        <xdr:cNvSpPr txBox="1"/>
      </xdr:nvSpPr>
      <xdr:spPr>
        <a:xfrm>
          <a:off x="5041900" y="140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159,805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78519</xdr:rowOff>
    </xdr:from>
    <xdr:to>
      <xdr:col>6</xdr:col>
      <xdr:colOff>50800</xdr:colOff>
      <xdr:row>83</xdr:row>
      <xdr:rowOff>8669</xdr:rowOff>
    </xdr:to>
    <xdr:sp macro="" textlink="">
      <xdr:nvSpPr>
        <xdr:cNvPr id="215" name="円/楕円 214"/>
        <xdr:cNvSpPr/>
      </xdr:nvSpPr>
      <xdr:spPr>
        <a:xfrm>
          <a:off x="4064000" y="141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18846</xdr:rowOff>
    </xdr:from>
    <xdr:ext cx="736600" cy="259045"/>
    <xdr:sp macro="" textlink="">
      <xdr:nvSpPr>
        <xdr:cNvPr id="216" name="テキスト ボックス 215"/>
        <xdr:cNvSpPr txBox="1"/>
      </xdr:nvSpPr>
      <xdr:spPr>
        <a:xfrm>
          <a:off x="3733800" y="1390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148,183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104490</xdr:rowOff>
    </xdr:from>
    <xdr:to>
      <xdr:col>4</xdr:col>
      <xdr:colOff>533400</xdr:colOff>
      <xdr:row>83</xdr:row>
      <xdr:rowOff>34640</xdr:rowOff>
    </xdr:to>
    <xdr:sp macro="" textlink="">
      <xdr:nvSpPr>
        <xdr:cNvPr id="217" name="円/楕円 216"/>
        <xdr:cNvSpPr/>
      </xdr:nvSpPr>
      <xdr:spPr>
        <a:xfrm>
          <a:off x="3175000" y="141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44817</xdr:rowOff>
    </xdr:from>
    <xdr:ext cx="762000" cy="259045"/>
    <xdr:sp macro="" textlink="">
      <xdr:nvSpPr>
        <xdr:cNvPr id="218" name="テキスト ボックス 217"/>
        <xdr:cNvSpPr txBox="1"/>
      </xdr:nvSpPr>
      <xdr:spPr>
        <a:xfrm>
          <a:off x="2844800" y="139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151,412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53680</xdr:rowOff>
    </xdr:from>
    <xdr:to>
      <xdr:col>3</xdr:col>
      <xdr:colOff>330200</xdr:colOff>
      <xdr:row>82</xdr:row>
      <xdr:rowOff>155280</xdr:rowOff>
    </xdr:to>
    <xdr:sp macro="" textlink="">
      <xdr:nvSpPr>
        <xdr:cNvPr id="219" name="円/楕円 218"/>
        <xdr:cNvSpPr/>
      </xdr:nvSpPr>
      <xdr:spPr>
        <a:xfrm>
          <a:off x="2286000" y="141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165457</xdr:rowOff>
    </xdr:from>
    <xdr:ext cx="762000" cy="259045"/>
    <xdr:sp macro="" textlink="">
      <xdr:nvSpPr>
        <xdr:cNvPr id="220" name="テキスト ボックス 219"/>
        <xdr:cNvSpPr txBox="1"/>
      </xdr:nvSpPr>
      <xdr:spPr>
        <a:xfrm>
          <a:off x="1955800" y="138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145,095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45493</xdr:rowOff>
    </xdr:from>
    <xdr:to>
      <xdr:col>2</xdr:col>
      <xdr:colOff>127000</xdr:colOff>
      <xdr:row>82</xdr:row>
      <xdr:rowOff>147093</xdr:rowOff>
    </xdr:to>
    <xdr:sp macro="" textlink="">
      <xdr:nvSpPr>
        <xdr:cNvPr id="221" name="円/楕円 220"/>
        <xdr:cNvSpPr/>
      </xdr:nvSpPr>
      <xdr:spPr>
        <a:xfrm>
          <a:off x="1397000" y="141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157270</xdr:rowOff>
    </xdr:from>
    <xdr:ext cx="762000" cy="259045"/>
    <xdr:sp macro="" textlink="">
      <xdr:nvSpPr>
        <xdr:cNvPr id="222" name="テキスト ボックス 221"/>
        <xdr:cNvSpPr txBox="1"/>
      </xdr:nvSpPr>
      <xdr:spPr>
        <a:xfrm>
          <a:off x="1066800" y="1387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144,077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今年度は職員構成の変動等により前年度比０．</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ポイント上回り、全国町村平均と比較しても</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ポイント上回っており全国的にも高い水準にある。</a:t>
          </a:r>
          <a:endParaRPr lang="ja-JP" altLang="ja-JP" sz="1400">
            <a:effectLst/>
          </a:endParaRPr>
        </a:p>
        <a:p>
          <a:pPr rtl="0"/>
          <a:r>
            <a:rPr lang="ja-JP" altLang="ja-JP" sz="1100" b="0" i="0" baseline="0">
              <a:solidFill>
                <a:schemeClr val="dk1"/>
              </a:solidFill>
              <a:effectLst/>
              <a:latin typeface="+mn-lt"/>
              <a:ea typeface="+mn-ea"/>
              <a:cs typeface="+mn-cs"/>
            </a:rPr>
            <a:t>　今後は、定員管理の適正化と合わせて給与体系の見直しを行うなど、より一層の給与の適正化に努める。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135466</xdr:rowOff>
    </xdr:from>
    <xdr:to>
      <xdr:col>24</xdr:col>
      <xdr:colOff>558800</xdr:colOff>
      <xdr:row>86</xdr:row>
      <xdr:rowOff>155222</xdr:rowOff>
    </xdr:to>
    <xdr:cxnSp macro="">
      <xdr:nvCxnSpPr>
        <xdr:cNvPr id="251" name="直線コネクタ 250"/>
        <xdr:cNvCxnSpPr/>
      </xdr:nvCxnSpPr>
      <xdr:spPr>
        <a:xfrm flipV="1">
          <a:off x="17018000" y="13680016"/>
          <a:ext cx="0" cy="1219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127299</xdr:rowOff>
    </xdr:from>
    <xdr:ext cx="762000" cy="259045"/>
    <xdr:sp macro="" textlink="">
      <xdr:nvSpPr>
        <xdr:cNvPr id="252" name="給与水準   （国との比較）最小値テキスト"/>
        <xdr:cNvSpPr txBox="1"/>
      </xdr:nvSpPr>
      <xdr:spPr>
        <a:xfrm>
          <a:off x="17106900" y="14871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155222</xdr:rowOff>
    </xdr:from>
    <xdr:to>
      <xdr:col>24</xdr:col>
      <xdr:colOff>647700</xdr:colOff>
      <xdr:row>86</xdr:row>
      <xdr:rowOff>155222</xdr:rowOff>
    </xdr:to>
    <xdr:cxnSp macro="">
      <xdr:nvCxnSpPr>
        <xdr:cNvPr id="253" name="直線コネクタ 252"/>
        <xdr:cNvCxnSpPr/>
      </xdr:nvCxnSpPr>
      <xdr:spPr>
        <a:xfrm>
          <a:off x="16929100" y="1489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50393</xdr:rowOff>
    </xdr:from>
    <xdr:ext cx="762000" cy="259045"/>
    <xdr:sp macro="" textlink="">
      <xdr:nvSpPr>
        <xdr:cNvPr id="254"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135466</xdr:rowOff>
    </xdr:from>
    <xdr:to>
      <xdr:col>24</xdr:col>
      <xdr:colOff>647700</xdr:colOff>
      <xdr:row>79</xdr:row>
      <xdr:rowOff>135466</xdr:rowOff>
    </xdr:to>
    <xdr:cxnSp macro="">
      <xdr:nvCxnSpPr>
        <xdr:cNvPr id="255" name="直線コネクタ 254"/>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42334</xdr:rowOff>
    </xdr:from>
    <xdr:to>
      <xdr:col>24</xdr:col>
      <xdr:colOff>558800</xdr:colOff>
      <xdr:row>84</xdr:row>
      <xdr:rowOff>82550</xdr:rowOff>
    </xdr:to>
    <xdr:cxnSp macro="">
      <xdr:nvCxnSpPr>
        <xdr:cNvPr id="256" name="直線コネクタ 255"/>
        <xdr:cNvCxnSpPr/>
      </xdr:nvCxnSpPr>
      <xdr:spPr>
        <a:xfrm flipV="1">
          <a:off x="16179800" y="1444413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7"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8" name="フローチャート : 判断 257"/>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160161</xdr:rowOff>
    </xdr:from>
    <xdr:to>
      <xdr:col>23</xdr:col>
      <xdr:colOff>406400</xdr:colOff>
      <xdr:row>84</xdr:row>
      <xdr:rowOff>82550</xdr:rowOff>
    </xdr:to>
    <xdr:cxnSp macro="">
      <xdr:nvCxnSpPr>
        <xdr:cNvPr id="259" name="直線コネクタ 258"/>
        <xdr:cNvCxnSpPr/>
      </xdr:nvCxnSpPr>
      <xdr:spPr>
        <a:xfrm>
          <a:off x="15290800" y="14390511"/>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52916</xdr:rowOff>
    </xdr:from>
    <xdr:to>
      <xdr:col>23</xdr:col>
      <xdr:colOff>457200</xdr:colOff>
      <xdr:row>82</xdr:row>
      <xdr:rowOff>154516</xdr:rowOff>
    </xdr:to>
    <xdr:sp macro="" textlink="">
      <xdr:nvSpPr>
        <xdr:cNvPr id="260" name="フローチャート : 判断 259"/>
        <xdr:cNvSpPr/>
      </xdr:nvSpPr>
      <xdr:spPr>
        <a:xfrm>
          <a:off x="16129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61" name="テキスト ボックス 260"/>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83</xdr:row>
      <xdr:rowOff>160161</xdr:rowOff>
    </xdr:to>
    <xdr:cxnSp macro="">
      <xdr:nvCxnSpPr>
        <xdr:cNvPr id="262" name="直線コネクタ 261"/>
        <xdr:cNvCxnSpPr/>
      </xdr:nvCxnSpPr>
      <xdr:spPr>
        <a:xfrm>
          <a:off x="14401800" y="143637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117122</xdr:rowOff>
    </xdr:from>
    <xdr:to>
      <xdr:col>22</xdr:col>
      <xdr:colOff>254000</xdr:colOff>
      <xdr:row>82</xdr:row>
      <xdr:rowOff>47272</xdr:rowOff>
    </xdr:to>
    <xdr:sp macro="" textlink="">
      <xdr:nvSpPr>
        <xdr:cNvPr id="263" name="フローチャート : 判断 262"/>
        <xdr:cNvSpPr/>
      </xdr:nvSpPr>
      <xdr:spPr>
        <a:xfrm>
          <a:off x="15240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64" name="テキスト ボックス 263"/>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90</xdr:row>
      <xdr:rowOff>5645</xdr:rowOff>
    </xdr:to>
    <xdr:cxnSp macro="">
      <xdr:nvCxnSpPr>
        <xdr:cNvPr id="265" name="直線コネクタ 264"/>
        <xdr:cNvCxnSpPr/>
      </xdr:nvCxnSpPr>
      <xdr:spPr>
        <a:xfrm flipV="1">
          <a:off x="13512800" y="14363700"/>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81</xdr:row>
      <xdr:rowOff>117122</xdr:rowOff>
    </xdr:from>
    <xdr:to>
      <xdr:col>21</xdr:col>
      <xdr:colOff>50800</xdr:colOff>
      <xdr:row>82</xdr:row>
      <xdr:rowOff>47272</xdr:rowOff>
    </xdr:to>
    <xdr:sp macro="" textlink="">
      <xdr:nvSpPr>
        <xdr:cNvPr id="266" name="フローチャート : 判断 265"/>
        <xdr:cNvSpPr/>
      </xdr:nvSpPr>
      <xdr:spPr>
        <a:xfrm>
          <a:off x="14351000" y="140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57449</xdr:rowOff>
    </xdr:from>
    <xdr:ext cx="762000" cy="259045"/>
    <xdr:sp macro="" textlink="">
      <xdr:nvSpPr>
        <xdr:cNvPr id="267" name="テキスト ボックス 266"/>
        <xdr:cNvSpPr txBox="1"/>
      </xdr:nvSpPr>
      <xdr:spPr>
        <a:xfrm>
          <a:off x="14020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93839</xdr:rowOff>
    </xdr:from>
    <xdr:to>
      <xdr:col>19</xdr:col>
      <xdr:colOff>533400</xdr:colOff>
      <xdr:row>88</xdr:row>
      <xdr:rowOff>23989</xdr:rowOff>
    </xdr:to>
    <xdr:sp macro="" textlink="">
      <xdr:nvSpPr>
        <xdr:cNvPr id="268" name="フローチャート : 判断 267"/>
        <xdr:cNvSpPr/>
      </xdr:nvSpPr>
      <xdr:spPr>
        <a:xfrm>
          <a:off x="13462000" y="1500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34166</xdr:rowOff>
    </xdr:from>
    <xdr:ext cx="762000" cy="259045"/>
    <xdr:sp macro="" textlink="">
      <xdr:nvSpPr>
        <xdr:cNvPr id="269" name="テキスト ボックス 268"/>
        <xdr:cNvSpPr txBox="1"/>
      </xdr:nvSpPr>
      <xdr:spPr>
        <a:xfrm>
          <a:off x="13131800" y="1477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75" name="円/楕円 274"/>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135061</xdr:rowOff>
    </xdr:from>
    <xdr:ext cx="762000" cy="259045"/>
    <xdr:sp macro="" textlink="">
      <xdr:nvSpPr>
        <xdr:cNvPr id="276" name="給与水準   （国との比較）該当値テキスト"/>
        <xdr:cNvSpPr txBox="1"/>
      </xdr:nvSpPr>
      <xdr:spPr>
        <a:xfrm>
          <a:off x="17106900" y="14365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31750</xdr:rowOff>
    </xdr:from>
    <xdr:to>
      <xdr:col>23</xdr:col>
      <xdr:colOff>457200</xdr:colOff>
      <xdr:row>84</xdr:row>
      <xdr:rowOff>133350</xdr:rowOff>
    </xdr:to>
    <xdr:sp macro="" textlink="">
      <xdr:nvSpPr>
        <xdr:cNvPr id="277" name="円/楕円 276"/>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118127</xdr:rowOff>
    </xdr:from>
    <xdr:ext cx="736600" cy="259045"/>
    <xdr:sp macro="" textlink="">
      <xdr:nvSpPr>
        <xdr:cNvPr id="278" name="テキスト ボックス 277"/>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109361</xdr:rowOff>
    </xdr:from>
    <xdr:to>
      <xdr:col>22</xdr:col>
      <xdr:colOff>254000</xdr:colOff>
      <xdr:row>84</xdr:row>
      <xdr:rowOff>39511</xdr:rowOff>
    </xdr:to>
    <xdr:sp macro="" textlink="">
      <xdr:nvSpPr>
        <xdr:cNvPr id="279" name="円/楕円 278"/>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24288</xdr:rowOff>
    </xdr:from>
    <xdr:ext cx="762000" cy="259045"/>
    <xdr:sp macro="" textlink="">
      <xdr:nvSpPr>
        <xdr:cNvPr id="280" name="テキスト ボックス 279"/>
        <xdr:cNvSpPr txBox="1"/>
      </xdr:nvSpPr>
      <xdr:spPr>
        <a:xfrm>
          <a:off x="14909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81" name="円/楕円 280"/>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168927</xdr:rowOff>
    </xdr:from>
    <xdr:ext cx="762000" cy="259045"/>
    <xdr:sp macro="" textlink="">
      <xdr:nvSpPr>
        <xdr:cNvPr id="282" name="テキスト ボックス 281"/>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前年度から０．</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人増の８．４</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人となったが、類似団体平均を２．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０人下回る。これは、平成１７年４月から平成２３年３月までの期間に新規職員の採用を原則凍結、現在も新規職員採用の抑制に努めていること等によるものである。</a:t>
          </a:r>
          <a:endParaRPr lang="ja-JP" altLang="ja-JP" sz="1400">
            <a:effectLst/>
          </a:endParaRPr>
        </a:p>
        <a:p>
          <a:pPr rtl="0"/>
          <a:r>
            <a:rPr lang="ja-JP" altLang="ja-JP" sz="1100" b="0" i="0" baseline="0">
              <a:solidFill>
                <a:schemeClr val="dk1"/>
              </a:solidFill>
              <a:effectLst/>
              <a:latin typeface="+mn-lt"/>
              <a:ea typeface="+mn-ea"/>
              <a:cs typeface="+mn-cs"/>
            </a:rPr>
            <a:t>　今後も、各種事務事業の見直しや民間委託の推進等により職員数の適正化を図るとともに、最小限の職員補充に努め、定員管理適正化に努める。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4" name="直線コネクタ 313"/>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5"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6" name="直線コネクタ 315"/>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7"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8" name="直線コネクタ 317"/>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26740</xdr:rowOff>
    </xdr:from>
    <xdr:to>
      <xdr:col>24</xdr:col>
      <xdr:colOff>558800</xdr:colOff>
      <xdr:row>60</xdr:row>
      <xdr:rowOff>37465</xdr:rowOff>
    </xdr:to>
    <xdr:cxnSp macro="">
      <xdr:nvCxnSpPr>
        <xdr:cNvPr id="319" name="直線コネクタ 318"/>
        <xdr:cNvCxnSpPr/>
      </xdr:nvCxnSpPr>
      <xdr:spPr>
        <a:xfrm>
          <a:off x="16179800" y="10313740"/>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68808</xdr:rowOff>
    </xdr:from>
    <xdr:ext cx="762000" cy="259045"/>
    <xdr:sp macro="" textlink="">
      <xdr:nvSpPr>
        <xdr:cNvPr id="320" name="定員管理の状況平均値テキスト"/>
        <xdr:cNvSpPr txBox="1"/>
      </xdr:nvSpPr>
      <xdr:spPr>
        <a:xfrm>
          <a:off x="17106900" y="10527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21" name="フローチャート : 判断 320"/>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167358</xdr:rowOff>
    </xdr:from>
    <xdr:to>
      <xdr:col>23</xdr:col>
      <xdr:colOff>406400</xdr:colOff>
      <xdr:row>60</xdr:row>
      <xdr:rowOff>26740</xdr:rowOff>
    </xdr:to>
    <xdr:cxnSp macro="">
      <xdr:nvCxnSpPr>
        <xdr:cNvPr id="322" name="直線コネクタ 321"/>
        <xdr:cNvCxnSpPr/>
      </xdr:nvCxnSpPr>
      <xdr:spPr>
        <a:xfrm>
          <a:off x="15290800" y="10282908"/>
          <a:ext cx="889000" cy="3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3" name="フローチャート : 判断 322"/>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27746</xdr:rowOff>
    </xdr:from>
    <xdr:ext cx="736600" cy="259045"/>
    <xdr:sp macro="" textlink="">
      <xdr:nvSpPr>
        <xdr:cNvPr id="324" name="テキスト ボックス 323"/>
        <xdr:cNvSpPr txBox="1"/>
      </xdr:nvSpPr>
      <xdr:spPr>
        <a:xfrm>
          <a:off x="15798800" y="1065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143228</xdr:rowOff>
    </xdr:from>
    <xdr:to>
      <xdr:col>22</xdr:col>
      <xdr:colOff>203200</xdr:colOff>
      <xdr:row>59</xdr:row>
      <xdr:rowOff>167358</xdr:rowOff>
    </xdr:to>
    <xdr:cxnSp macro="">
      <xdr:nvCxnSpPr>
        <xdr:cNvPr id="325" name="直線コネクタ 324"/>
        <xdr:cNvCxnSpPr/>
      </xdr:nvCxnSpPr>
      <xdr:spPr>
        <a:xfrm>
          <a:off x="14401800" y="1025877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6" name="フローチャート : 判断 325"/>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21042</xdr:rowOff>
    </xdr:from>
    <xdr:ext cx="762000" cy="259045"/>
    <xdr:sp macro="" textlink="">
      <xdr:nvSpPr>
        <xdr:cNvPr id="327" name="テキスト ボックス 326"/>
        <xdr:cNvSpPr txBox="1"/>
      </xdr:nvSpPr>
      <xdr:spPr>
        <a:xfrm>
          <a:off x="14909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143228</xdr:rowOff>
    </xdr:from>
    <xdr:to>
      <xdr:col>21</xdr:col>
      <xdr:colOff>0</xdr:colOff>
      <xdr:row>59</xdr:row>
      <xdr:rowOff>156633</xdr:rowOff>
    </xdr:to>
    <xdr:cxnSp macro="">
      <xdr:nvCxnSpPr>
        <xdr:cNvPr id="328" name="直線コネクタ 327"/>
        <xdr:cNvCxnSpPr/>
      </xdr:nvCxnSpPr>
      <xdr:spPr>
        <a:xfrm flipV="1">
          <a:off x="13512800" y="102587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9" name="フローチャート : 判断 328"/>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2275</xdr:rowOff>
    </xdr:from>
    <xdr:ext cx="762000" cy="259045"/>
    <xdr:sp macro="" textlink="">
      <xdr:nvSpPr>
        <xdr:cNvPr id="330" name="テキスト ボックス 329"/>
        <xdr:cNvSpPr txBox="1"/>
      </xdr:nvSpPr>
      <xdr:spPr>
        <a:xfrm>
          <a:off x="14020800" y="1063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31" name="フローチャート : 判断 330"/>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17021</xdr:rowOff>
    </xdr:from>
    <xdr:ext cx="762000" cy="259045"/>
    <xdr:sp macro="" textlink="">
      <xdr:nvSpPr>
        <xdr:cNvPr id="332" name="テキスト ボックス 331"/>
        <xdr:cNvSpPr txBox="1"/>
      </xdr:nvSpPr>
      <xdr:spPr>
        <a:xfrm>
          <a:off x="13131800" y="1064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38" name="円/楕円 337"/>
        <xdr:cNvSpPr/>
      </xdr:nvSpPr>
      <xdr:spPr>
        <a:xfrm>
          <a:off x="169672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3192</xdr:rowOff>
    </xdr:from>
    <xdr:ext cx="762000" cy="259045"/>
    <xdr:sp macro="" textlink="">
      <xdr:nvSpPr>
        <xdr:cNvPr id="339" name="定員管理の状況該当値テキスト"/>
        <xdr:cNvSpPr txBox="1"/>
      </xdr:nvSpPr>
      <xdr:spPr>
        <a:xfrm>
          <a:off x="17106900" y="1011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147390</xdr:rowOff>
    </xdr:from>
    <xdr:to>
      <xdr:col>23</xdr:col>
      <xdr:colOff>457200</xdr:colOff>
      <xdr:row>60</xdr:row>
      <xdr:rowOff>77540</xdr:rowOff>
    </xdr:to>
    <xdr:sp macro="" textlink="">
      <xdr:nvSpPr>
        <xdr:cNvPr id="340" name="円/楕円 339"/>
        <xdr:cNvSpPr/>
      </xdr:nvSpPr>
      <xdr:spPr>
        <a:xfrm>
          <a:off x="16129000" y="1026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87717</xdr:rowOff>
    </xdr:from>
    <xdr:ext cx="736600" cy="259045"/>
    <xdr:sp macro="" textlink="">
      <xdr:nvSpPr>
        <xdr:cNvPr id="341" name="テキスト ボックス 340"/>
        <xdr:cNvSpPr txBox="1"/>
      </xdr:nvSpPr>
      <xdr:spPr>
        <a:xfrm>
          <a:off x="15798800" y="10031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116558</xdr:rowOff>
    </xdr:from>
    <xdr:to>
      <xdr:col>22</xdr:col>
      <xdr:colOff>254000</xdr:colOff>
      <xdr:row>60</xdr:row>
      <xdr:rowOff>46708</xdr:rowOff>
    </xdr:to>
    <xdr:sp macro="" textlink="">
      <xdr:nvSpPr>
        <xdr:cNvPr id="342" name="円/楕円 341"/>
        <xdr:cNvSpPr/>
      </xdr:nvSpPr>
      <xdr:spPr>
        <a:xfrm>
          <a:off x="15240000" y="1023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56885</xdr:rowOff>
    </xdr:from>
    <xdr:ext cx="762000" cy="259045"/>
    <xdr:sp macro="" textlink="">
      <xdr:nvSpPr>
        <xdr:cNvPr id="343" name="テキスト ボックス 342"/>
        <xdr:cNvSpPr txBox="1"/>
      </xdr:nvSpPr>
      <xdr:spPr>
        <a:xfrm>
          <a:off x="14909800" y="1000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92428</xdr:rowOff>
    </xdr:from>
    <xdr:to>
      <xdr:col>21</xdr:col>
      <xdr:colOff>50800</xdr:colOff>
      <xdr:row>60</xdr:row>
      <xdr:rowOff>22578</xdr:rowOff>
    </xdr:to>
    <xdr:sp macro="" textlink="">
      <xdr:nvSpPr>
        <xdr:cNvPr id="344" name="円/楕円 343"/>
        <xdr:cNvSpPr/>
      </xdr:nvSpPr>
      <xdr:spPr>
        <a:xfrm>
          <a:off x="14351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32755</xdr:rowOff>
    </xdr:from>
    <xdr:ext cx="762000" cy="259045"/>
    <xdr:sp macro="" textlink="">
      <xdr:nvSpPr>
        <xdr:cNvPr id="345" name="テキスト ボックス 344"/>
        <xdr:cNvSpPr txBox="1"/>
      </xdr:nvSpPr>
      <xdr:spPr>
        <a:xfrm>
          <a:off x="14020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105833</xdr:rowOff>
    </xdr:from>
    <xdr:to>
      <xdr:col>19</xdr:col>
      <xdr:colOff>533400</xdr:colOff>
      <xdr:row>60</xdr:row>
      <xdr:rowOff>35983</xdr:rowOff>
    </xdr:to>
    <xdr:sp macro="" textlink="">
      <xdr:nvSpPr>
        <xdr:cNvPr id="346" name="円/楕円 345"/>
        <xdr:cNvSpPr/>
      </xdr:nvSpPr>
      <xdr:spPr>
        <a:xfrm>
          <a:off x="13462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46160</xdr:rowOff>
    </xdr:from>
    <xdr:ext cx="762000" cy="259045"/>
    <xdr:sp macro="" textlink="">
      <xdr:nvSpPr>
        <xdr:cNvPr id="347" name="テキスト ボックス 346"/>
        <xdr:cNvSpPr txBox="1"/>
      </xdr:nvSpPr>
      <xdr:spPr>
        <a:xfrm>
          <a:off x="13131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年度は、</a:t>
          </a:r>
          <a:r>
            <a:rPr lang="ja-JP" altLang="en-US" sz="1100" b="0" i="0" baseline="0">
              <a:solidFill>
                <a:schemeClr val="dk1"/>
              </a:solidFill>
              <a:effectLst/>
              <a:latin typeface="+mn-lt"/>
              <a:ea typeface="+mn-ea"/>
              <a:cs typeface="+mn-cs"/>
            </a:rPr>
            <a:t>１１９</a:t>
          </a:r>
          <a:r>
            <a:rPr lang="ja-JP" altLang="ja-JP" sz="1100" b="0" i="0" baseline="0">
              <a:solidFill>
                <a:schemeClr val="dk1"/>
              </a:solidFill>
              <a:effectLst/>
              <a:latin typeface="+mn-lt"/>
              <a:ea typeface="+mn-ea"/>
              <a:cs typeface="+mn-cs"/>
            </a:rPr>
            <a:t>百万円の繰上償還を実施したことに伴い、昨年より</a:t>
          </a:r>
          <a:r>
            <a:rPr lang="ja-JP" altLang="en-US" sz="1100" b="0" i="0" baseline="0">
              <a:solidFill>
                <a:schemeClr val="dk1"/>
              </a:solidFill>
              <a:effectLst/>
              <a:latin typeface="+mn-lt"/>
              <a:ea typeface="+mn-ea"/>
              <a:cs typeface="+mn-cs"/>
            </a:rPr>
            <a:t>０．６</a:t>
          </a:r>
          <a:r>
            <a:rPr lang="ja-JP" altLang="ja-JP" sz="1100" b="0" i="0" baseline="0">
              <a:solidFill>
                <a:schemeClr val="dk1"/>
              </a:solidFill>
              <a:effectLst/>
              <a:latin typeface="+mn-lt"/>
              <a:ea typeface="+mn-ea"/>
              <a:cs typeface="+mn-cs"/>
            </a:rPr>
            <a:t>％減少したが、類似団体平均を０．</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％上回っている。</a:t>
          </a:r>
          <a:endParaRPr lang="ja-JP" altLang="ja-JP" sz="1400">
            <a:effectLst/>
          </a:endParaRPr>
        </a:p>
        <a:p>
          <a:pPr rtl="0"/>
          <a:r>
            <a:rPr lang="ja-JP" altLang="ja-JP" sz="1100" b="0" i="0" baseline="0">
              <a:solidFill>
                <a:schemeClr val="dk1"/>
              </a:solidFill>
              <a:effectLst/>
              <a:latin typeface="+mn-lt"/>
              <a:ea typeface="+mn-ea"/>
              <a:cs typeface="+mn-cs"/>
            </a:rPr>
            <a:t>　平成２１年度から実施している繰上償還（平成２１年度からの８年間で２，４２３百万円償還）により償還額は減少してきているが、今後は耐震に伴う中学校改築事業時に発行した地方債の償還が始まるため、これまで以上に事務事業の見直しを更に進め、投資的事業の縮減を図り、新規地方債の発行額を抑制</a:t>
          </a:r>
          <a:r>
            <a:rPr lang="ja-JP" altLang="en-US" sz="1100" b="0" i="0" baseline="0">
              <a:solidFill>
                <a:schemeClr val="dk1"/>
              </a:solidFill>
              <a:effectLst/>
              <a:latin typeface="+mn-lt"/>
              <a:ea typeface="+mn-ea"/>
              <a:cs typeface="+mn-cs"/>
            </a:rPr>
            <a:t>し</a:t>
          </a:r>
          <a:r>
            <a:rPr lang="ja-JP" altLang="ja-JP" sz="1100" b="0" i="0" baseline="0">
              <a:solidFill>
                <a:schemeClr val="dk1"/>
              </a:solidFill>
              <a:effectLst/>
              <a:latin typeface="+mn-lt"/>
              <a:ea typeface="+mn-ea"/>
              <a:cs typeface="+mn-cs"/>
            </a:rPr>
            <a:t>、健全な財政運営に努める。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47272</xdr:rowOff>
    </xdr:to>
    <xdr:cxnSp macro="">
      <xdr:nvCxnSpPr>
        <xdr:cNvPr id="377" name="直線コネクタ 376"/>
        <xdr:cNvCxnSpPr/>
      </xdr:nvCxnSpPr>
      <xdr:spPr>
        <a:xfrm flipV="1">
          <a:off x="17018000" y="6180667"/>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19349</xdr:rowOff>
    </xdr:from>
    <xdr:ext cx="762000" cy="259045"/>
    <xdr:sp macro="" textlink="">
      <xdr:nvSpPr>
        <xdr:cNvPr id="378" name="公債費負担の状況最小値テキスト"/>
        <xdr:cNvSpPr txBox="1"/>
      </xdr:nvSpPr>
      <xdr:spPr>
        <a:xfrm>
          <a:off x="17106900" y="77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45</xdr:row>
      <xdr:rowOff>47272</xdr:rowOff>
    </xdr:from>
    <xdr:to>
      <xdr:col>24</xdr:col>
      <xdr:colOff>647700</xdr:colOff>
      <xdr:row>45</xdr:row>
      <xdr:rowOff>47272</xdr:rowOff>
    </xdr:to>
    <xdr:cxnSp macro="">
      <xdr:nvCxnSpPr>
        <xdr:cNvPr id="379" name="直線コネクタ 378"/>
        <xdr:cNvCxnSpPr/>
      </xdr:nvCxnSpPr>
      <xdr:spPr>
        <a:xfrm>
          <a:off x="16929100" y="7762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0"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1" name="直線コネクタ 380"/>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62795</xdr:rowOff>
    </xdr:from>
    <xdr:to>
      <xdr:col>24</xdr:col>
      <xdr:colOff>558800</xdr:colOff>
      <xdr:row>41</xdr:row>
      <xdr:rowOff>143228</xdr:rowOff>
    </xdr:to>
    <xdr:cxnSp macro="">
      <xdr:nvCxnSpPr>
        <xdr:cNvPr id="382" name="直線コネクタ 381"/>
        <xdr:cNvCxnSpPr/>
      </xdr:nvCxnSpPr>
      <xdr:spPr>
        <a:xfrm flipV="1">
          <a:off x="16179800" y="7092245"/>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106132</xdr:rowOff>
    </xdr:from>
    <xdr:ext cx="762000" cy="259045"/>
    <xdr:sp macro="" textlink="">
      <xdr:nvSpPr>
        <xdr:cNvPr id="383" name="公債費負担の状況平均値テキスト"/>
        <xdr:cNvSpPr txBox="1"/>
      </xdr:nvSpPr>
      <xdr:spPr>
        <a:xfrm>
          <a:off x="17106900" y="6792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89605</xdr:rowOff>
    </xdr:from>
    <xdr:to>
      <xdr:col>24</xdr:col>
      <xdr:colOff>609600</xdr:colOff>
      <xdr:row>41</xdr:row>
      <xdr:rowOff>19755</xdr:rowOff>
    </xdr:to>
    <xdr:sp macro="" textlink="">
      <xdr:nvSpPr>
        <xdr:cNvPr id="384" name="フローチャート : 判断 383"/>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143228</xdr:rowOff>
    </xdr:from>
    <xdr:to>
      <xdr:col>23</xdr:col>
      <xdr:colOff>406400</xdr:colOff>
      <xdr:row>42</xdr:row>
      <xdr:rowOff>119239</xdr:rowOff>
    </xdr:to>
    <xdr:cxnSp macro="">
      <xdr:nvCxnSpPr>
        <xdr:cNvPr id="385" name="直線コネクタ 384"/>
        <xdr:cNvCxnSpPr/>
      </xdr:nvCxnSpPr>
      <xdr:spPr>
        <a:xfrm flipV="1">
          <a:off x="15290800" y="71726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52211</xdr:rowOff>
    </xdr:from>
    <xdr:to>
      <xdr:col>23</xdr:col>
      <xdr:colOff>457200</xdr:colOff>
      <xdr:row>41</xdr:row>
      <xdr:rowOff>153811</xdr:rowOff>
    </xdr:to>
    <xdr:sp macro="" textlink="">
      <xdr:nvSpPr>
        <xdr:cNvPr id="386" name="フローチャート : 判断 385"/>
        <xdr:cNvSpPr/>
      </xdr:nvSpPr>
      <xdr:spPr>
        <a:xfrm>
          <a:off x="16129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163988</xdr:rowOff>
    </xdr:from>
    <xdr:ext cx="736600" cy="259045"/>
    <xdr:sp macro="" textlink="">
      <xdr:nvSpPr>
        <xdr:cNvPr id="387" name="テキスト ボックス 386"/>
        <xdr:cNvSpPr txBox="1"/>
      </xdr:nvSpPr>
      <xdr:spPr>
        <a:xfrm>
          <a:off x="15798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119239</xdr:rowOff>
    </xdr:from>
    <xdr:to>
      <xdr:col>22</xdr:col>
      <xdr:colOff>203200</xdr:colOff>
      <xdr:row>43</xdr:row>
      <xdr:rowOff>81845</xdr:rowOff>
    </xdr:to>
    <xdr:cxnSp macro="">
      <xdr:nvCxnSpPr>
        <xdr:cNvPr id="388" name="直線コネクタ 387"/>
        <xdr:cNvCxnSpPr/>
      </xdr:nvCxnSpPr>
      <xdr:spPr>
        <a:xfrm flipV="1">
          <a:off x="14401800" y="732013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28222</xdr:rowOff>
    </xdr:from>
    <xdr:to>
      <xdr:col>22</xdr:col>
      <xdr:colOff>254000</xdr:colOff>
      <xdr:row>42</xdr:row>
      <xdr:rowOff>129822</xdr:rowOff>
    </xdr:to>
    <xdr:sp macro="" textlink="">
      <xdr:nvSpPr>
        <xdr:cNvPr id="389" name="フローチャート : 判断 388"/>
        <xdr:cNvSpPr/>
      </xdr:nvSpPr>
      <xdr:spPr>
        <a:xfrm>
          <a:off x="15240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139999</xdr:rowOff>
    </xdr:from>
    <xdr:ext cx="762000" cy="259045"/>
    <xdr:sp macro="" textlink="">
      <xdr:nvSpPr>
        <xdr:cNvPr id="390" name="テキスト ボックス 389"/>
        <xdr:cNvSpPr txBox="1"/>
      </xdr:nvSpPr>
      <xdr:spPr>
        <a:xfrm>
          <a:off x="14909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81845</xdr:rowOff>
    </xdr:from>
    <xdr:to>
      <xdr:col>21</xdr:col>
      <xdr:colOff>0</xdr:colOff>
      <xdr:row>43</xdr:row>
      <xdr:rowOff>135467</xdr:rowOff>
    </xdr:to>
    <xdr:cxnSp macro="">
      <xdr:nvCxnSpPr>
        <xdr:cNvPr id="391" name="直線コネクタ 390"/>
        <xdr:cNvCxnSpPr/>
      </xdr:nvCxnSpPr>
      <xdr:spPr>
        <a:xfrm flipV="1">
          <a:off x="13512800" y="74541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17639</xdr:rowOff>
    </xdr:from>
    <xdr:to>
      <xdr:col>21</xdr:col>
      <xdr:colOff>50800</xdr:colOff>
      <xdr:row>43</xdr:row>
      <xdr:rowOff>119239</xdr:rowOff>
    </xdr:to>
    <xdr:sp macro="" textlink="">
      <xdr:nvSpPr>
        <xdr:cNvPr id="392" name="フローチャート : 判断 391"/>
        <xdr:cNvSpPr/>
      </xdr:nvSpPr>
      <xdr:spPr>
        <a:xfrm>
          <a:off x="14351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129416</xdr:rowOff>
    </xdr:from>
    <xdr:ext cx="762000" cy="259045"/>
    <xdr:sp macro="" textlink="">
      <xdr:nvSpPr>
        <xdr:cNvPr id="393" name="テキスト ボックス 392"/>
        <xdr:cNvSpPr txBox="1"/>
      </xdr:nvSpPr>
      <xdr:spPr>
        <a:xfrm>
          <a:off x="14020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138289</xdr:rowOff>
    </xdr:from>
    <xdr:to>
      <xdr:col>19</xdr:col>
      <xdr:colOff>533400</xdr:colOff>
      <xdr:row>44</xdr:row>
      <xdr:rowOff>68439</xdr:rowOff>
    </xdr:to>
    <xdr:sp macro="" textlink="">
      <xdr:nvSpPr>
        <xdr:cNvPr id="394" name="フローチャート : 判断 393"/>
        <xdr:cNvSpPr/>
      </xdr:nvSpPr>
      <xdr:spPr>
        <a:xfrm>
          <a:off x="13462000" y="751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53216</xdr:rowOff>
    </xdr:from>
    <xdr:ext cx="762000" cy="259045"/>
    <xdr:sp macro="" textlink="">
      <xdr:nvSpPr>
        <xdr:cNvPr id="395" name="テキスト ボックス 394"/>
        <xdr:cNvSpPr txBox="1"/>
      </xdr:nvSpPr>
      <xdr:spPr>
        <a:xfrm>
          <a:off x="13131800" y="759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11995</xdr:rowOff>
    </xdr:from>
    <xdr:to>
      <xdr:col>24</xdr:col>
      <xdr:colOff>609600</xdr:colOff>
      <xdr:row>41</xdr:row>
      <xdr:rowOff>113595</xdr:rowOff>
    </xdr:to>
    <xdr:sp macro="" textlink="">
      <xdr:nvSpPr>
        <xdr:cNvPr id="401" name="円/楕円 400"/>
        <xdr:cNvSpPr/>
      </xdr:nvSpPr>
      <xdr:spPr>
        <a:xfrm>
          <a:off x="16967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155522</xdr:rowOff>
    </xdr:from>
    <xdr:ext cx="762000" cy="259045"/>
    <xdr:sp macro="" textlink="">
      <xdr:nvSpPr>
        <xdr:cNvPr id="402" name="公債費負担の状況該当値テキスト"/>
        <xdr:cNvSpPr txBox="1"/>
      </xdr:nvSpPr>
      <xdr:spPr>
        <a:xfrm>
          <a:off x="17106900" y="701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92428</xdr:rowOff>
    </xdr:from>
    <xdr:to>
      <xdr:col>23</xdr:col>
      <xdr:colOff>457200</xdr:colOff>
      <xdr:row>42</xdr:row>
      <xdr:rowOff>22578</xdr:rowOff>
    </xdr:to>
    <xdr:sp macro="" textlink="">
      <xdr:nvSpPr>
        <xdr:cNvPr id="403" name="円/楕円 402"/>
        <xdr:cNvSpPr/>
      </xdr:nvSpPr>
      <xdr:spPr>
        <a:xfrm>
          <a:off x="16129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7355</xdr:rowOff>
    </xdr:from>
    <xdr:ext cx="736600" cy="259045"/>
    <xdr:sp macro="" textlink="">
      <xdr:nvSpPr>
        <xdr:cNvPr id="404" name="テキスト ボックス 403"/>
        <xdr:cNvSpPr txBox="1"/>
      </xdr:nvSpPr>
      <xdr:spPr>
        <a:xfrm>
          <a:off x="15798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68439</xdr:rowOff>
    </xdr:from>
    <xdr:to>
      <xdr:col>22</xdr:col>
      <xdr:colOff>254000</xdr:colOff>
      <xdr:row>42</xdr:row>
      <xdr:rowOff>170039</xdr:rowOff>
    </xdr:to>
    <xdr:sp macro="" textlink="">
      <xdr:nvSpPr>
        <xdr:cNvPr id="405" name="円/楕円 404"/>
        <xdr:cNvSpPr/>
      </xdr:nvSpPr>
      <xdr:spPr>
        <a:xfrm>
          <a:off x="15240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406" name="テキスト ボックス 405"/>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31045</xdr:rowOff>
    </xdr:from>
    <xdr:to>
      <xdr:col>21</xdr:col>
      <xdr:colOff>50800</xdr:colOff>
      <xdr:row>43</xdr:row>
      <xdr:rowOff>132645</xdr:rowOff>
    </xdr:to>
    <xdr:sp macro="" textlink="">
      <xdr:nvSpPr>
        <xdr:cNvPr id="407" name="円/楕円 406"/>
        <xdr:cNvSpPr/>
      </xdr:nvSpPr>
      <xdr:spPr>
        <a:xfrm>
          <a:off x="14351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117422</xdr:rowOff>
    </xdr:from>
    <xdr:ext cx="762000" cy="259045"/>
    <xdr:sp macro="" textlink="">
      <xdr:nvSpPr>
        <xdr:cNvPr id="408" name="テキスト ボックス 407"/>
        <xdr:cNvSpPr txBox="1"/>
      </xdr:nvSpPr>
      <xdr:spPr>
        <a:xfrm>
          <a:off x="14020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409" name="円/楕円 408"/>
        <xdr:cNvSpPr/>
      </xdr:nvSpPr>
      <xdr:spPr>
        <a:xfrm>
          <a:off x="13462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24994</xdr:rowOff>
    </xdr:from>
    <xdr:ext cx="762000" cy="259045"/>
    <xdr:sp macro="" textlink="">
      <xdr:nvSpPr>
        <xdr:cNvPr id="410" name="テキスト ボックス 409"/>
        <xdr:cNvSpPr txBox="1"/>
      </xdr:nvSpPr>
      <xdr:spPr>
        <a:xfrm>
          <a:off x="13131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地方債の任意繰上償還</a:t>
          </a:r>
          <a:r>
            <a:rPr lang="ja-JP" altLang="en-US" sz="1100" b="0" i="0" baseline="0">
              <a:solidFill>
                <a:schemeClr val="dk1"/>
              </a:solidFill>
              <a:effectLst/>
              <a:latin typeface="+mn-lt"/>
              <a:ea typeface="+mn-ea"/>
              <a:cs typeface="+mn-cs"/>
            </a:rPr>
            <a:t>による</a:t>
          </a:r>
          <a:r>
            <a:rPr lang="ja-JP" altLang="ja-JP" sz="1100" b="0" i="0" baseline="0">
              <a:solidFill>
                <a:schemeClr val="dk1"/>
              </a:solidFill>
              <a:effectLst/>
              <a:latin typeface="+mn-lt"/>
              <a:ea typeface="+mn-ea"/>
              <a:cs typeface="+mn-cs"/>
            </a:rPr>
            <a:t>地方債残高の縮減</a:t>
          </a:r>
          <a:r>
            <a:rPr lang="ja-JP" altLang="en-US" sz="1100" b="0" i="0" baseline="0">
              <a:solidFill>
                <a:schemeClr val="dk1"/>
              </a:solidFill>
              <a:effectLst/>
              <a:latin typeface="+mn-lt"/>
              <a:ea typeface="+mn-ea"/>
              <a:cs typeface="+mn-cs"/>
            </a:rPr>
            <a:t>等により近年減少傾向にあったが、</a:t>
          </a:r>
          <a:r>
            <a:rPr lang="ja-JP" altLang="ja-JP" sz="1100" b="0" i="0" baseline="0">
              <a:solidFill>
                <a:schemeClr val="dk1"/>
              </a:solidFill>
              <a:effectLst/>
              <a:latin typeface="+mn-lt"/>
              <a:ea typeface="+mn-ea"/>
              <a:cs typeface="+mn-cs"/>
            </a:rPr>
            <a:t>前年度比</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増となり</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６８．４</a:t>
          </a:r>
          <a:r>
            <a:rPr lang="ja-JP" altLang="ja-JP" sz="1100" b="0" i="0" baseline="0">
              <a:solidFill>
                <a:schemeClr val="dk1"/>
              </a:solidFill>
              <a:effectLst/>
              <a:latin typeface="+mn-lt"/>
              <a:ea typeface="+mn-ea"/>
              <a:cs typeface="+mn-cs"/>
            </a:rPr>
            <a:t>％上回り依然高い水準にある。</a:t>
          </a:r>
          <a:endParaRPr lang="ja-JP" altLang="ja-JP" sz="1400">
            <a:effectLst/>
          </a:endParaRPr>
        </a:p>
        <a:p>
          <a:pPr rtl="0"/>
          <a:r>
            <a:rPr lang="ja-JP" altLang="ja-JP" sz="1100" b="0" i="0" baseline="0">
              <a:solidFill>
                <a:schemeClr val="dk1"/>
              </a:solidFill>
              <a:effectLst/>
              <a:latin typeface="+mn-lt"/>
              <a:ea typeface="+mn-ea"/>
              <a:cs typeface="+mn-cs"/>
            </a:rPr>
            <a:t>　要因として、</a:t>
          </a:r>
          <a:r>
            <a:rPr lang="ja-JP" altLang="en-US" sz="1100" b="0" i="0" baseline="0">
              <a:solidFill>
                <a:schemeClr val="dk1"/>
              </a:solidFill>
              <a:effectLst/>
              <a:latin typeface="+mn-lt"/>
              <a:ea typeface="+mn-ea"/>
              <a:cs typeface="+mn-cs"/>
            </a:rPr>
            <a:t>学校教育施設の改築・改修事業等の大規模事業に伴う地方債の発行及び</a:t>
          </a:r>
          <a:r>
            <a:rPr lang="ja-JP" altLang="ja-JP" sz="1100" b="0" i="0" baseline="0">
              <a:solidFill>
                <a:schemeClr val="dk1"/>
              </a:solidFill>
              <a:effectLst/>
              <a:latin typeface="+mn-lt"/>
              <a:ea typeface="+mn-ea"/>
              <a:cs typeface="+mn-cs"/>
            </a:rPr>
            <a:t>公営企業会計等への一般会計からの繰入見込額の増加が影響している。</a:t>
          </a:r>
          <a:endParaRPr lang="ja-JP" altLang="ja-JP" sz="1400">
            <a:effectLst/>
          </a:endParaRPr>
        </a:p>
        <a:p>
          <a:pPr rtl="0"/>
          <a:r>
            <a:rPr lang="ja-JP" altLang="ja-JP" sz="1100" b="0" i="0" baseline="0">
              <a:solidFill>
                <a:schemeClr val="dk1"/>
              </a:solidFill>
              <a:effectLst/>
              <a:latin typeface="+mn-lt"/>
              <a:ea typeface="+mn-ea"/>
              <a:cs typeface="+mn-cs"/>
            </a:rPr>
            <a:t>　今後も、</a:t>
          </a:r>
          <a:r>
            <a:rPr lang="ja-JP" altLang="en-US" sz="1100" b="0" i="0" baseline="0">
              <a:solidFill>
                <a:schemeClr val="dk1"/>
              </a:solidFill>
              <a:effectLst/>
              <a:latin typeface="+mn-lt"/>
              <a:ea typeface="+mn-ea"/>
              <a:cs typeface="+mn-cs"/>
            </a:rPr>
            <a:t>同借入金により比率の上昇が見込まれることから、新規事業の適正化図るとともに、</a:t>
          </a:r>
          <a:r>
            <a:rPr lang="ja-JP" altLang="ja-JP" sz="1100" b="0" i="0" baseline="0">
              <a:solidFill>
                <a:schemeClr val="dk1"/>
              </a:solidFill>
              <a:effectLst/>
              <a:latin typeface="+mn-lt"/>
              <a:ea typeface="+mn-ea"/>
              <a:cs typeface="+mn-cs"/>
            </a:rPr>
            <a:t>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136102</xdr:rowOff>
    </xdr:from>
    <xdr:to>
      <xdr:col>24</xdr:col>
      <xdr:colOff>558800</xdr:colOff>
      <xdr:row>21</xdr:row>
      <xdr:rowOff>8890</xdr:rowOff>
    </xdr:to>
    <xdr:cxnSp macro="">
      <xdr:nvCxnSpPr>
        <xdr:cNvPr id="444" name="直線コネクタ 443"/>
        <xdr:cNvCxnSpPr/>
      </xdr:nvCxnSpPr>
      <xdr:spPr>
        <a:xfrm>
          <a:off x="16179800" y="3565102"/>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86377</xdr:rowOff>
    </xdr:from>
    <xdr:ext cx="762000" cy="259045"/>
    <xdr:sp macro="" textlink="">
      <xdr:nvSpPr>
        <xdr:cNvPr id="445" name="将来負担の状況平均値テキスト"/>
        <xdr:cNvSpPr txBox="1"/>
      </xdr:nvSpPr>
      <xdr:spPr>
        <a:xfrm>
          <a:off x="17106900" y="248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136102</xdr:rowOff>
    </xdr:from>
    <xdr:to>
      <xdr:col>23</xdr:col>
      <xdr:colOff>406400</xdr:colOff>
      <xdr:row>21</xdr:row>
      <xdr:rowOff>62512</xdr:rowOff>
    </xdr:to>
    <xdr:cxnSp macro="">
      <xdr:nvCxnSpPr>
        <xdr:cNvPr id="447" name="直線コネクタ 446"/>
        <xdr:cNvCxnSpPr/>
      </xdr:nvCxnSpPr>
      <xdr:spPr>
        <a:xfrm flipV="1">
          <a:off x="15290800" y="3565102"/>
          <a:ext cx="889000" cy="9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62512</xdr:rowOff>
    </xdr:from>
    <xdr:to>
      <xdr:col>22</xdr:col>
      <xdr:colOff>203200</xdr:colOff>
      <xdr:row>21</xdr:row>
      <xdr:rowOff>161713</xdr:rowOff>
    </xdr:to>
    <xdr:cxnSp macro="">
      <xdr:nvCxnSpPr>
        <xdr:cNvPr id="450" name="直線コネクタ 449"/>
        <xdr:cNvCxnSpPr/>
      </xdr:nvCxnSpPr>
      <xdr:spPr>
        <a:xfrm flipV="1">
          <a:off x="14401800" y="3662962"/>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71473</xdr:rowOff>
    </xdr:from>
    <xdr:to>
      <xdr:col>22</xdr:col>
      <xdr:colOff>254000</xdr:colOff>
      <xdr:row>18</xdr:row>
      <xdr:rowOff>1623</xdr:rowOff>
    </xdr:to>
    <xdr:sp macro="" textlink="">
      <xdr:nvSpPr>
        <xdr:cNvPr id="451" name="フローチャート : 判断 450"/>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11800</xdr:rowOff>
    </xdr:from>
    <xdr:ext cx="762000" cy="259045"/>
    <xdr:sp macro="" textlink="">
      <xdr:nvSpPr>
        <xdr:cNvPr id="452" name="テキスト ボックス 451"/>
        <xdr:cNvSpPr txBox="1"/>
      </xdr:nvSpPr>
      <xdr:spPr>
        <a:xfrm>
          <a:off x="14909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161713</xdr:rowOff>
    </xdr:from>
    <xdr:to>
      <xdr:col>21</xdr:col>
      <xdr:colOff>0</xdr:colOff>
      <xdr:row>22</xdr:row>
      <xdr:rowOff>93486</xdr:rowOff>
    </xdr:to>
    <xdr:cxnSp macro="">
      <xdr:nvCxnSpPr>
        <xdr:cNvPr id="453" name="直線コネクタ 452"/>
        <xdr:cNvCxnSpPr/>
      </xdr:nvCxnSpPr>
      <xdr:spPr>
        <a:xfrm flipV="1">
          <a:off x="13512800" y="3762163"/>
          <a:ext cx="889000" cy="10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22013</xdr:rowOff>
    </xdr:from>
    <xdr:to>
      <xdr:col>21</xdr:col>
      <xdr:colOff>50800</xdr:colOff>
      <xdr:row>18</xdr:row>
      <xdr:rowOff>123613</xdr:rowOff>
    </xdr:to>
    <xdr:sp macro="" textlink="">
      <xdr:nvSpPr>
        <xdr:cNvPr id="454" name="フローチャート : 判断 453"/>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133790</xdr:rowOff>
    </xdr:from>
    <xdr:ext cx="762000" cy="259045"/>
    <xdr:sp macro="" textlink="">
      <xdr:nvSpPr>
        <xdr:cNvPr id="455" name="テキスト ボックス 454"/>
        <xdr:cNvSpPr txBox="1"/>
      </xdr:nvSpPr>
      <xdr:spPr>
        <a:xfrm>
          <a:off x="14020800" y="287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6" name="フローチャート : 判断 455"/>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139294</xdr:rowOff>
    </xdr:from>
    <xdr:ext cx="762000" cy="259045"/>
    <xdr:sp macro="" textlink="">
      <xdr:nvSpPr>
        <xdr:cNvPr id="457" name="テキスト ボックス 456"/>
        <xdr:cNvSpPr txBox="1"/>
      </xdr:nvSpPr>
      <xdr:spPr>
        <a:xfrm>
          <a:off x="13131800" y="30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129540</xdr:rowOff>
    </xdr:from>
    <xdr:to>
      <xdr:col>24</xdr:col>
      <xdr:colOff>609600</xdr:colOff>
      <xdr:row>21</xdr:row>
      <xdr:rowOff>59690</xdr:rowOff>
    </xdr:to>
    <xdr:sp macro="" textlink="">
      <xdr:nvSpPr>
        <xdr:cNvPr id="463" name="円/楕円 462"/>
        <xdr:cNvSpPr/>
      </xdr:nvSpPr>
      <xdr:spPr>
        <a:xfrm>
          <a:off x="16967200" y="355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101617</xdr:rowOff>
    </xdr:from>
    <xdr:ext cx="762000" cy="259045"/>
    <xdr:sp macro="" textlink="">
      <xdr:nvSpPr>
        <xdr:cNvPr id="464" name="将来負担の状況該当値テキスト"/>
        <xdr:cNvSpPr txBox="1"/>
      </xdr:nvSpPr>
      <xdr:spPr>
        <a:xfrm>
          <a:off x="171069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85302</xdr:rowOff>
    </xdr:from>
    <xdr:to>
      <xdr:col>23</xdr:col>
      <xdr:colOff>457200</xdr:colOff>
      <xdr:row>21</xdr:row>
      <xdr:rowOff>15452</xdr:rowOff>
    </xdr:to>
    <xdr:sp macro="" textlink="">
      <xdr:nvSpPr>
        <xdr:cNvPr id="465" name="円/楕円 464"/>
        <xdr:cNvSpPr/>
      </xdr:nvSpPr>
      <xdr:spPr>
        <a:xfrm>
          <a:off x="16129000" y="351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229</xdr:rowOff>
    </xdr:from>
    <xdr:ext cx="736600" cy="259045"/>
    <xdr:sp macro="" textlink="">
      <xdr:nvSpPr>
        <xdr:cNvPr id="466" name="テキスト ボックス 465"/>
        <xdr:cNvSpPr txBox="1"/>
      </xdr:nvSpPr>
      <xdr:spPr>
        <a:xfrm>
          <a:off x="15798800" y="360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11712</xdr:rowOff>
    </xdr:from>
    <xdr:to>
      <xdr:col>22</xdr:col>
      <xdr:colOff>254000</xdr:colOff>
      <xdr:row>21</xdr:row>
      <xdr:rowOff>113312</xdr:rowOff>
    </xdr:to>
    <xdr:sp macro="" textlink="">
      <xdr:nvSpPr>
        <xdr:cNvPr id="467" name="円/楕円 466"/>
        <xdr:cNvSpPr/>
      </xdr:nvSpPr>
      <xdr:spPr>
        <a:xfrm>
          <a:off x="15240000" y="361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98089</xdr:rowOff>
    </xdr:from>
    <xdr:ext cx="762000" cy="259045"/>
    <xdr:sp macro="" textlink="">
      <xdr:nvSpPr>
        <xdr:cNvPr id="468" name="テキスト ボックス 467"/>
        <xdr:cNvSpPr txBox="1"/>
      </xdr:nvSpPr>
      <xdr:spPr>
        <a:xfrm>
          <a:off x="14909800" y="369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110913</xdr:rowOff>
    </xdr:from>
    <xdr:to>
      <xdr:col>21</xdr:col>
      <xdr:colOff>50800</xdr:colOff>
      <xdr:row>22</xdr:row>
      <xdr:rowOff>41063</xdr:rowOff>
    </xdr:to>
    <xdr:sp macro="" textlink="">
      <xdr:nvSpPr>
        <xdr:cNvPr id="469" name="円/楕円 468"/>
        <xdr:cNvSpPr/>
      </xdr:nvSpPr>
      <xdr:spPr>
        <a:xfrm>
          <a:off x="14351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25840</xdr:rowOff>
    </xdr:from>
    <xdr:ext cx="762000" cy="259045"/>
    <xdr:sp macro="" textlink="">
      <xdr:nvSpPr>
        <xdr:cNvPr id="470" name="テキスト ボックス 469"/>
        <xdr:cNvSpPr txBox="1"/>
      </xdr:nvSpPr>
      <xdr:spPr>
        <a:xfrm>
          <a:off x="14020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42686</xdr:rowOff>
    </xdr:from>
    <xdr:to>
      <xdr:col>19</xdr:col>
      <xdr:colOff>533400</xdr:colOff>
      <xdr:row>22</xdr:row>
      <xdr:rowOff>144286</xdr:rowOff>
    </xdr:to>
    <xdr:sp macro="" textlink="">
      <xdr:nvSpPr>
        <xdr:cNvPr id="471" name="円/楕円 470"/>
        <xdr:cNvSpPr/>
      </xdr:nvSpPr>
      <xdr:spPr>
        <a:xfrm>
          <a:off x="13462000" y="38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129063</xdr:rowOff>
    </xdr:from>
    <xdr:ext cx="762000" cy="259045"/>
    <xdr:sp macro="" textlink="">
      <xdr:nvSpPr>
        <xdr:cNvPr id="472" name="テキスト ボックス 471"/>
        <xdr:cNvSpPr txBox="1"/>
      </xdr:nvSpPr>
      <xdr:spPr>
        <a:xfrm>
          <a:off x="13131800" y="390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人件費に係る経常収支比率は、対前年度比０．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減少し、類似団体平均を４．２％下回っている。これは、合併以前から平成２２年度まで続いた退職職員の不補充により類似団体に比べかなり改善されてきたことと、職員平均年齢が年々低下していることにより、平均給与が減少しているためである。</a:t>
          </a:r>
          <a:endParaRPr lang="ja-JP" altLang="ja-JP" sz="1400">
            <a:effectLst/>
          </a:endParaRPr>
        </a:p>
        <a:p>
          <a:r>
            <a:rPr lang="ja-JP" altLang="ja-JP" sz="1100" b="0" i="0" baseline="0">
              <a:solidFill>
                <a:schemeClr val="dk1"/>
              </a:solidFill>
              <a:effectLst/>
              <a:latin typeface="+mn-lt"/>
              <a:ea typeface="+mn-ea"/>
              <a:cs typeface="+mn-cs"/>
            </a:rPr>
            <a:t>　今後も、退職者数を考慮した計画的な職員採用を行い、定員管理・給与の適正化に努める。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29028</xdr:rowOff>
    </xdr:from>
    <xdr:to>
      <xdr:col>7</xdr:col>
      <xdr:colOff>15875</xdr:colOff>
      <xdr:row>34</xdr:row>
      <xdr:rowOff>39914</xdr:rowOff>
    </xdr:to>
    <xdr:cxnSp macro="">
      <xdr:nvCxnSpPr>
        <xdr:cNvPr id="68" name="直線コネクタ 67"/>
        <xdr:cNvCxnSpPr/>
      </xdr:nvCxnSpPr>
      <xdr:spPr>
        <a:xfrm flipV="1">
          <a:off x="3987800" y="5858328"/>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39914</xdr:rowOff>
    </xdr:from>
    <xdr:to>
      <xdr:col>5</xdr:col>
      <xdr:colOff>549275</xdr:colOff>
      <xdr:row>34</xdr:row>
      <xdr:rowOff>61686</xdr:rowOff>
    </xdr:to>
    <xdr:cxnSp macro="">
      <xdr:nvCxnSpPr>
        <xdr:cNvPr id="71" name="直線コネクタ 70"/>
        <xdr:cNvCxnSpPr/>
      </xdr:nvCxnSpPr>
      <xdr:spPr>
        <a:xfrm flipV="1">
          <a:off x="3098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113393</xdr:rowOff>
    </xdr:from>
    <xdr:to>
      <xdr:col>4</xdr:col>
      <xdr:colOff>346075</xdr:colOff>
      <xdr:row>34</xdr:row>
      <xdr:rowOff>61686</xdr:rowOff>
    </xdr:to>
    <xdr:cxnSp macro="">
      <xdr:nvCxnSpPr>
        <xdr:cNvPr id="74" name="直線コネクタ 73"/>
        <xdr:cNvCxnSpPr/>
      </xdr:nvCxnSpPr>
      <xdr:spPr>
        <a:xfrm>
          <a:off x="2209800" y="57712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113393</xdr:rowOff>
    </xdr:from>
    <xdr:to>
      <xdr:col>3</xdr:col>
      <xdr:colOff>142875</xdr:colOff>
      <xdr:row>35</xdr:row>
      <xdr:rowOff>31750</xdr:rowOff>
    </xdr:to>
    <xdr:cxnSp macro="">
      <xdr:nvCxnSpPr>
        <xdr:cNvPr id="77" name="直線コネクタ 76"/>
        <xdr:cNvCxnSpPr/>
      </xdr:nvCxnSpPr>
      <xdr:spPr>
        <a:xfrm flipV="1">
          <a:off x="1320800" y="57712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149678</xdr:rowOff>
    </xdr:from>
    <xdr:to>
      <xdr:col>7</xdr:col>
      <xdr:colOff>66675</xdr:colOff>
      <xdr:row>34</xdr:row>
      <xdr:rowOff>79828</xdr:rowOff>
    </xdr:to>
    <xdr:sp macro="" textlink="">
      <xdr:nvSpPr>
        <xdr:cNvPr id="87" name="円/楕円 86"/>
        <xdr:cNvSpPr/>
      </xdr:nvSpPr>
      <xdr:spPr>
        <a:xfrm>
          <a:off x="47752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58255</xdr:rowOff>
    </xdr:from>
    <xdr:ext cx="762000" cy="259045"/>
    <xdr:sp macro="" textlink="">
      <xdr:nvSpPr>
        <xdr:cNvPr id="88" name="人件費該当値テキスト"/>
        <xdr:cNvSpPr txBox="1"/>
      </xdr:nvSpPr>
      <xdr:spPr>
        <a:xfrm>
          <a:off x="4914900" y="571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160564</xdr:rowOff>
    </xdr:from>
    <xdr:to>
      <xdr:col>5</xdr:col>
      <xdr:colOff>600075</xdr:colOff>
      <xdr:row>34</xdr:row>
      <xdr:rowOff>90714</xdr:rowOff>
    </xdr:to>
    <xdr:sp macro="" textlink="">
      <xdr:nvSpPr>
        <xdr:cNvPr id="89" name="円/楕円 88"/>
        <xdr:cNvSpPr/>
      </xdr:nvSpPr>
      <xdr:spPr>
        <a:xfrm>
          <a:off x="3937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100891</xdr:rowOff>
    </xdr:from>
    <xdr:ext cx="736600" cy="259045"/>
    <xdr:sp macro="" textlink="">
      <xdr:nvSpPr>
        <xdr:cNvPr id="90" name="テキスト ボックス 89"/>
        <xdr:cNvSpPr txBox="1"/>
      </xdr:nvSpPr>
      <xdr:spPr>
        <a:xfrm>
          <a:off x="3606800" y="558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10886</xdr:rowOff>
    </xdr:from>
    <xdr:to>
      <xdr:col>4</xdr:col>
      <xdr:colOff>396875</xdr:colOff>
      <xdr:row>34</xdr:row>
      <xdr:rowOff>112486</xdr:rowOff>
    </xdr:to>
    <xdr:sp macro="" textlink="">
      <xdr:nvSpPr>
        <xdr:cNvPr id="91" name="円/楕円 90"/>
        <xdr:cNvSpPr/>
      </xdr:nvSpPr>
      <xdr:spPr>
        <a:xfrm>
          <a:off x="3048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122663</xdr:rowOff>
    </xdr:from>
    <xdr:ext cx="762000" cy="259045"/>
    <xdr:sp macro="" textlink="">
      <xdr:nvSpPr>
        <xdr:cNvPr id="92" name="テキスト ボックス 91"/>
        <xdr:cNvSpPr txBox="1"/>
      </xdr:nvSpPr>
      <xdr:spPr>
        <a:xfrm>
          <a:off x="2717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62593</xdr:rowOff>
    </xdr:from>
    <xdr:to>
      <xdr:col>3</xdr:col>
      <xdr:colOff>193675</xdr:colOff>
      <xdr:row>33</xdr:row>
      <xdr:rowOff>164193</xdr:rowOff>
    </xdr:to>
    <xdr:sp macro="" textlink="">
      <xdr:nvSpPr>
        <xdr:cNvPr id="93" name="円/楕円 92"/>
        <xdr:cNvSpPr/>
      </xdr:nvSpPr>
      <xdr:spPr>
        <a:xfrm>
          <a:off x="2159000" y="57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2920</xdr:rowOff>
    </xdr:from>
    <xdr:ext cx="762000" cy="259045"/>
    <xdr:sp macro="" textlink="">
      <xdr:nvSpPr>
        <xdr:cNvPr id="94" name="テキスト ボックス 93"/>
        <xdr:cNvSpPr txBox="1"/>
      </xdr:nvSpPr>
      <xdr:spPr>
        <a:xfrm>
          <a:off x="1828800" y="548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152400</xdr:rowOff>
    </xdr:from>
    <xdr:to>
      <xdr:col>1</xdr:col>
      <xdr:colOff>676275</xdr:colOff>
      <xdr:row>35</xdr:row>
      <xdr:rowOff>82550</xdr:rowOff>
    </xdr:to>
    <xdr:sp macro="" textlink="">
      <xdr:nvSpPr>
        <xdr:cNvPr id="95" name="円/楕円 94"/>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92727</xdr:rowOff>
    </xdr:from>
    <xdr:ext cx="762000" cy="259045"/>
    <xdr:sp macro="" textlink="">
      <xdr:nvSpPr>
        <xdr:cNvPr id="96" name="テキスト ボックス 95"/>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物件費に係る経常収支比率は、対前年度比</a:t>
          </a:r>
          <a:r>
            <a:rPr lang="ja-JP" altLang="en-US" sz="1100" b="0" i="0" baseline="0">
              <a:solidFill>
                <a:schemeClr val="dk1"/>
              </a:solidFill>
              <a:effectLst/>
              <a:latin typeface="+mn-lt"/>
              <a:ea typeface="+mn-ea"/>
              <a:cs typeface="+mn-cs"/>
            </a:rPr>
            <a:t>１．４</a:t>
          </a:r>
          <a:r>
            <a:rPr lang="ja-JP" altLang="ja-JP" sz="1100" b="0" i="0" baseline="0">
              <a:solidFill>
                <a:schemeClr val="dk1"/>
              </a:solidFill>
              <a:effectLst/>
              <a:latin typeface="+mn-lt"/>
              <a:ea typeface="+mn-ea"/>
              <a:cs typeface="+mn-cs"/>
            </a:rPr>
            <a:t>％上昇し、類似団体平均を１．</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％上回っている。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これは、特別保育、学校教育支援員、放課後子ども教室の設置等「子どもや孫が故郷に住みたいと思える町」を実現する施策によるものであり、年々増加傾向にある。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今後も、更なる事務事業の見直しを図り、経費削減に努める。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78014</xdr:rowOff>
    </xdr:from>
    <xdr:to>
      <xdr:col>24</xdr:col>
      <xdr:colOff>31750</xdr:colOff>
      <xdr:row>17</xdr:row>
      <xdr:rowOff>135164</xdr:rowOff>
    </xdr:to>
    <xdr:cxnSp macro="">
      <xdr:nvCxnSpPr>
        <xdr:cNvPr id="131" name="直線コネクタ 130"/>
        <xdr:cNvCxnSpPr/>
      </xdr:nvCxnSpPr>
      <xdr:spPr>
        <a:xfrm>
          <a:off x="15671800" y="2821214"/>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45357</xdr:rowOff>
    </xdr:from>
    <xdr:to>
      <xdr:col>22</xdr:col>
      <xdr:colOff>565150</xdr:colOff>
      <xdr:row>16</xdr:row>
      <xdr:rowOff>78014</xdr:rowOff>
    </xdr:to>
    <xdr:cxnSp macro="">
      <xdr:nvCxnSpPr>
        <xdr:cNvPr id="134" name="直線コネクタ 133"/>
        <xdr:cNvCxnSpPr/>
      </xdr:nvCxnSpPr>
      <xdr:spPr>
        <a:xfrm>
          <a:off x="14782800" y="2788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118836</xdr:rowOff>
    </xdr:from>
    <xdr:to>
      <xdr:col>21</xdr:col>
      <xdr:colOff>361950</xdr:colOff>
      <xdr:row>16</xdr:row>
      <xdr:rowOff>45357</xdr:rowOff>
    </xdr:to>
    <xdr:cxnSp macro="">
      <xdr:nvCxnSpPr>
        <xdr:cNvPr id="137" name="直線コネクタ 136"/>
        <xdr:cNvCxnSpPr/>
      </xdr:nvCxnSpPr>
      <xdr:spPr>
        <a:xfrm>
          <a:off x="13893800" y="26905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118836</xdr:rowOff>
    </xdr:to>
    <xdr:cxnSp macro="">
      <xdr:nvCxnSpPr>
        <xdr:cNvPr id="140" name="直線コネクタ 139"/>
        <xdr:cNvCxnSpPr/>
      </xdr:nvCxnSpPr>
      <xdr:spPr>
        <a:xfrm>
          <a:off x="13004800" y="26416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84364</xdr:rowOff>
    </xdr:from>
    <xdr:to>
      <xdr:col>24</xdr:col>
      <xdr:colOff>82550</xdr:colOff>
      <xdr:row>18</xdr:row>
      <xdr:rowOff>14514</xdr:rowOff>
    </xdr:to>
    <xdr:sp macro="" textlink="">
      <xdr:nvSpPr>
        <xdr:cNvPr id="150" name="円/楕円 149"/>
        <xdr:cNvSpPr/>
      </xdr:nvSpPr>
      <xdr:spPr>
        <a:xfrm>
          <a:off x="164592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56441</xdr:rowOff>
    </xdr:from>
    <xdr:ext cx="762000" cy="259045"/>
    <xdr:sp macro="" textlink="">
      <xdr:nvSpPr>
        <xdr:cNvPr id="151" name="物件費該当値テキスト"/>
        <xdr:cNvSpPr txBox="1"/>
      </xdr:nvSpPr>
      <xdr:spPr>
        <a:xfrm>
          <a:off x="165989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27214</xdr:rowOff>
    </xdr:from>
    <xdr:to>
      <xdr:col>22</xdr:col>
      <xdr:colOff>615950</xdr:colOff>
      <xdr:row>16</xdr:row>
      <xdr:rowOff>128814</xdr:rowOff>
    </xdr:to>
    <xdr:sp macro="" textlink="">
      <xdr:nvSpPr>
        <xdr:cNvPr id="152" name="円/楕円 151"/>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113591</xdr:rowOff>
    </xdr:from>
    <xdr:ext cx="736600" cy="259045"/>
    <xdr:sp macro="" textlink="">
      <xdr:nvSpPr>
        <xdr:cNvPr id="153" name="テキスト ボックス 152"/>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166007</xdr:rowOff>
    </xdr:from>
    <xdr:to>
      <xdr:col>21</xdr:col>
      <xdr:colOff>412750</xdr:colOff>
      <xdr:row>16</xdr:row>
      <xdr:rowOff>96157</xdr:rowOff>
    </xdr:to>
    <xdr:sp macro="" textlink="">
      <xdr:nvSpPr>
        <xdr:cNvPr id="154" name="円/楕円 153"/>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80934</xdr:rowOff>
    </xdr:from>
    <xdr:ext cx="762000" cy="259045"/>
    <xdr:sp macro="" textlink="">
      <xdr:nvSpPr>
        <xdr:cNvPr id="155" name="テキスト ボックス 154"/>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68036</xdr:rowOff>
    </xdr:from>
    <xdr:to>
      <xdr:col>20</xdr:col>
      <xdr:colOff>209550</xdr:colOff>
      <xdr:row>15</xdr:row>
      <xdr:rowOff>169636</xdr:rowOff>
    </xdr:to>
    <xdr:sp macro="" textlink="">
      <xdr:nvSpPr>
        <xdr:cNvPr id="156" name="円/楕円 155"/>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154413</xdr:rowOff>
    </xdr:from>
    <xdr:ext cx="762000" cy="259045"/>
    <xdr:sp macro="" textlink="">
      <xdr:nvSpPr>
        <xdr:cNvPr id="157" name="テキスト ボックス 156"/>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8" name="円/楕円 157"/>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105427</xdr:rowOff>
    </xdr:from>
    <xdr:ext cx="762000" cy="259045"/>
    <xdr:sp macro="" textlink="">
      <xdr:nvSpPr>
        <xdr:cNvPr id="159" name="テキスト ボックス 158"/>
        <xdr:cNvSpPr txBox="1"/>
      </xdr:nvSpPr>
      <xdr:spPr>
        <a:xfrm>
          <a:off x="12623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扶助費に係る経常収支比率は、対前年度比</a:t>
          </a:r>
          <a:r>
            <a:rPr lang="ja-JP" altLang="en-US" sz="1100" b="0" i="0" baseline="0">
              <a:solidFill>
                <a:schemeClr val="dk1"/>
              </a:solidFill>
              <a:effectLst/>
              <a:latin typeface="+mn-lt"/>
              <a:ea typeface="+mn-ea"/>
              <a:cs typeface="+mn-cs"/>
            </a:rPr>
            <a:t>３．４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し、類似団体平均を１．７％</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これは、</a:t>
          </a:r>
          <a:r>
            <a:rPr lang="ja-JP" altLang="en-US" sz="1100" b="0" i="0" baseline="0">
              <a:solidFill>
                <a:schemeClr val="dk1"/>
              </a:solidFill>
              <a:effectLst/>
              <a:latin typeface="+mn-lt"/>
              <a:ea typeface="+mn-ea"/>
              <a:cs typeface="+mn-cs"/>
            </a:rPr>
            <a:t>制度改正に伴い保育所運営費が皆減となったことによるものであるが、</a:t>
          </a:r>
          <a:r>
            <a:rPr lang="ja-JP" altLang="ja-JP" sz="1100" b="0" i="0" baseline="0">
              <a:solidFill>
                <a:schemeClr val="dk1"/>
              </a:solidFill>
              <a:effectLst/>
              <a:latin typeface="+mn-lt"/>
              <a:ea typeface="+mn-ea"/>
              <a:cs typeface="+mn-cs"/>
            </a:rPr>
            <a:t>乳幼児から高校生までの医療費の無料化実施等、町の人口減少対策並びに子育て支援を行うことにより、「町民が夢と希望を持ち健やかに生活できる元気な町」を実現するための施策</a:t>
          </a:r>
          <a:r>
            <a:rPr lang="ja-JP" altLang="en-US" sz="1100" b="0" i="0" baseline="0">
              <a:solidFill>
                <a:schemeClr val="dk1"/>
              </a:solidFill>
              <a:effectLst/>
              <a:latin typeface="+mn-lt"/>
              <a:ea typeface="+mn-ea"/>
              <a:cs typeface="+mn-cs"/>
            </a:rPr>
            <a:t>の実施により</a:t>
          </a:r>
          <a:r>
            <a:rPr lang="ja-JP" altLang="ja-JP" sz="1100" b="0" i="0" baseline="0">
              <a:solidFill>
                <a:schemeClr val="dk1"/>
              </a:solidFill>
              <a:effectLst/>
              <a:latin typeface="+mn-lt"/>
              <a:ea typeface="+mn-ea"/>
              <a:cs typeface="+mn-cs"/>
            </a:rPr>
            <a:t>増加傾向</a:t>
          </a:r>
          <a:r>
            <a:rPr lang="ja-JP" altLang="en-US" sz="1100" b="0" i="0" baseline="0">
              <a:solidFill>
                <a:schemeClr val="dk1"/>
              </a:solidFill>
              <a:effectLst/>
              <a:latin typeface="+mn-lt"/>
              <a:ea typeface="+mn-ea"/>
              <a:cs typeface="+mn-cs"/>
            </a:rPr>
            <a:t>が見込まれる</a:t>
          </a:r>
          <a:r>
            <a:rPr lang="ja-JP" altLang="ja-JP" sz="1100" b="0" i="0" baseline="0">
              <a:solidFill>
                <a:schemeClr val="dk1"/>
              </a:solidFill>
              <a:effectLst/>
              <a:latin typeface="+mn-lt"/>
              <a:ea typeface="+mn-ea"/>
              <a:cs typeface="+mn-cs"/>
            </a:rPr>
            <a:t>。</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今後は、扶助費の上昇を抑える施策を展開していくことで、財政を圧迫する上昇傾向に歯止めをかけるよう務める。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78015</xdr:rowOff>
    </xdr:from>
    <xdr:to>
      <xdr:col>7</xdr:col>
      <xdr:colOff>15875</xdr:colOff>
      <xdr:row>57</xdr:row>
      <xdr:rowOff>118835</xdr:rowOff>
    </xdr:to>
    <xdr:cxnSp macro="">
      <xdr:nvCxnSpPr>
        <xdr:cNvPr id="194" name="直線コネクタ 193"/>
        <xdr:cNvCxnSpPr/>
      </xdr:nvCxnSpPr>
      <xdr:spPr>
        <a:xfrm flipV="1">
          <a:off x="3987800" y="9336315"/>
          <a:ext cx="8382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118835</xdr:rowOff>
    </xdr:to>
    <xdr:cxnSp macro="">
      <xdr:nvCxnSpPr>
        <xdr:cNvPr id="197" name="直線コネクタ 196"/>
        <xdr:cNvCxnSpPr/>
      </xdr:nvCxnSpPr>
      <xdr:spPr>
        <a:xfrm>
          <a:off x="3098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9" name="テキスト ボックス 19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69850</xdr:rowOff>
    </xdr:to>
    <xdr:cxnSp macro="">
      <xdr:nvCxnSpPr>
        <xdr:cNvPr id="200" name="直線コネクタ 199"/>
        <xdr:cNvCxnSpPr/>
      </xdr:nvCxnSpPr>
      <xdr:spPr>
        <a:xfrm>
          <a:off x="2209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202" name="テキスト ボックス 201"/>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159657</xdr:rowOff>
    </xdr:from>
    <xdr:to>
      <xdr:col>3</xdr:col>
      <xdr:colOff>142875</xdr:colOff>
      <xdr:row>57</xdr:row>
      <xdr:rowOff>20865</xdr:rowOff>
    </xdr:to>
    <xdr:cxnSp macro="">
      <xdr:nvCxnSpPr>
        <xdr:cNvPr id="203" name="直線コネクタ 202"/>
        <xdr:cNvCxnSpPr/>
      </xdr:nvCxnSpPr>
      <xdr:spPr>
        <a:xfrm>
          <a:off x="1320800" y="9760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205" name="テキスト ボックス 204"/>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7" name="テキスト ボックス 206"/>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13" name="円/楕円 212"/>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4"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68035</xdr:rowOff>
    </xdr:from>
    <xdr:to>
      <xdr:col>5</xdr:col>
      <xdr:colOff>600075</xdr:colOff>
      <xdr:row>57</xdr:row>
      <xdr:rowOff>169635</xdr:rowOff>
    </xdr:to>
    <xdr:sp macro="" textlink="">
      <xdr:nvSpPr>
        <xdr:cNvPr id="215" name="円/楕円 214"/>
        <xdr:cNvSpPr/>
      </xdr:nvSpPr>
      <xdr:spPr>
        <a:xfrm>
          <a:off x="3937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154412</xdr:rowOff>
    </xdr:from>
    <xdr:ext cx="736600" cy="259045"/>
    <xdr:sp macro="" textlink="">
      <xdr:nvSpPr>
        <xdr:cNvPr id="216" name="テキスト ボックス 215"/>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7" name="円/楕円 216"/>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8" name="テキスト ボックス 217"/>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9" name="円/楕円 218"/>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20" name="テキスト ボックス 219"/>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108857</xdr:rowOff>
    </xdr:from>
    <xdr:to>
      <xdr:col>1</xdr:col>
      <xdr:colOff>676275</xdr:colOff>
      <xdr:row>57</xdr:row>
      <xdr:rowOff>39007</xdr:rowOff>
    </xdr:to>
    <xdr:sp macro="" textlink="">
      <xdr:nvSpPr>
        <xdr:cNvPr id="221" name="円/楕円 220"/>
        <xdr:cNvSpPr/>
      </xdr:nvSpPr>
      <xdr:spPr>
        <a:xfrm>
          <a:off x="1270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23784</xdr:rowOff>
    </xdr:from>
    <xdr:ext cx="762000" cy="259045"/>
    <xdr:sp macro="" textlink="">
      <xdr:nvSpPr>
        <xdr:cNvPr id="222" name="テキスト ボックス 221"/>
        <xdr:cNvSpPr txBox="1"/>
      </xdr:nvSpPr>
      <xdr:spPr>
        <a:xfrm>
          <a:off x="939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回っている</a:t>
          </a:r>
          <a:r>
            <a:rPr lang="ja-JP" altLang="en-US" sz="1100" b="0" i="0" baseline="0">
              <a:solidFill>
                <a:schemeClr val="dk1"/>
              </a:solidFill>
              <a:effectLst/>
              <a:latin typeface="+mn-lt"/>
              <a:ea typeface="+mn-ea"/>
              <a:cs typeface="+mn-cs"/>
            </a:rPr>
            <a:t>のは</a:t>
          </a:r>
          <a:r>
            <a:rPr lang="ja-JP" altLang="ja-JP" sz="1100" b="0" i="0" baseline="0">
              <a:solidFill>
                <a:schemeClr val="dk1"/>
              </a:solidFill>
              <a:effectLst/>
              <a:latin typeface="+mn-lt"/>
              <a:ea typeface="+mn-ea"/>
              <a:cs typeface="+mn-cs"/>
            </a:rPr>
            <a:t>繰出金</a:t>
          </a:r>
          <a:r>
            <a:rPr lang="ja-JP" altLang="en-US" sz="1100" b="0" i="0" baseline="0">
              <a:solidFill>
                <a:schemeClr val="dk1"/>
              </a:solidFill>
              <a:effectLst/>
              <a:latin typeface="+mn-lt"/>
              <a:ea typeface="+mn-ea"/>
              <a:cs typeface="+mn-cs"/>
            </a:rPr>
            <a:t>の増加が主な要因である。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これは、これまで整備してきた下水道施設の維持管理費及び元利償還金の公営企業会計への繰出や、国民健康保険事業特別会計、後期高齢者医療特別会計及び介護保険特別会計への繰出が年々増加している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下水道事業おいては、独立採算の原則に立ち返った料金の改定や加入率の向上に努め健全化を図ることはもちろんのこと、今後の建設事業についても区域の見直し等、抜本的な見直しが必要である。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102507</xdr:rowOff>
    </xdr:from>
    <xdr:to>
      <xdr:col>24</xdr:col>
      <xdr:colOff>31750</xdr:colOff>
      <xdr:row>57</xdr:row>
      <xdr:rowOff>37193</xdr:rowOff>
    </xdr:to>
    <xdr:cxnSp macro="">
      <xdr:nvCxnSpPr>
        <xdr:cNvPr id="257" name="直線コネクタ 256"/>
        <xdr:cNvCxnSpPr/>
      </xdr:nvCxnSpPr>
      <xdr:spPr>
        <a:xfrm>
          <a:off x="15671800" y="9532257"/>
          <a:ext cx="8382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102507</xdr:rowOff>
    </xdr:from>
    <xdr:to>
      <xdr:col>22</xdr:col>
      <xdr:colOff>565150</xdr:colOff>
      <xdr:row>55</xdr:row>
      <xdr:rowOff>167822</xdr:rowOff>
    </xdr:to>
    <xdr:cxnSp macro="">
      <xdr:nvCxnSpPr>
        <xdr:cNvPr id="260" name="直線コネクタ 259"/>
        <xdr:cNvCxnSpPr/>
      </xdr:nvCxnSpPr>
      <xdr:spPr>
        <a:xfrm flipV="1">
          <a:off x="14782800" y="95322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97262</xdr:rowOff>
    </xdr:from>
    <xdr:ext cx="736600" cy="259045"/>
    <xdr:sp macro="" textlink="">
      <xdr:nvSpPr>
        <xdr:cNvPr id="262" name="テキスト ボックス 261"/>
        <xdr:cNvSpPr txBox="1"/>
      </xdr:nvSpPr>
      <xdr:spPr>
        <a:xfrm>
          <a:off x="15290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167822</xdr:rowOff>
    </xdr:from>
    <xdr:to>
      <xdr:col>21</xdr:col>
      <xdr:colOff>361950</xdr:colOff>
      <xdr:row>56</xdr:row>
      <xdr:rowOff>127000</xdr:rowOff>
    </xdr:to>
    <xdr:cxnSp macro="">
      <xdr:nvCxnSpPr>
        <xdr:cNvPr id="263" name="直線コネクタ 262"/>
        <xdr:cNvCxnSpPr/>
      </xdr:nvCxnSpPr>
      <xdr:spPr>
        <a:xfrm flipV="1">
          <a:off x="13893800" y="9597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129920</xdr:rowOff>
    </xdr:from>
    <xdr:ext cx="762000" cy="259045"/>
    <xdr:sp macro="" textlink="">
      <xdr:nvSpPr>
        <xdr:cNvPr id="265" name="テキスト ボックス 264"/>
        <xdr:cNvSpPr txBox="1"/>
      </xdr:nvSpPr>
      <xdr:spPr>
        <a:xfrm>
          <a:off x="14401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78015</xdr:rowOff>
    </xdr:from>
    <xdr:to>
      <xdr:col>20</xdr:col>
      <xdr:colOff>158750</xdr:colOff>
      <xdr:row>56</xdr:row>
      <xdr:rowOff>127000</xdr:rowOff>
    </xdr:to>
    <xdr:cxnSp macro="">
      <xdr:nvCxnSpPr>
        <xdr:cNvPr id="266" name="直線コネクタ 265"/>
        <xdr:cNvCxnSpPr/>
      </xdr:nvCxnSpPr>
      <xdr:spPr>
        <a:xfrm>
          <a:off x="13004800" y="96792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157843</xdr:rowOff>
    </xdr:from>
    <xdr:to>
      <xdr:col>24</xdr:col>
      <xdr:colOff>82550</xdr:colOff>
      <xdr:row>57</xdr:row>
      <xdr:rowOff>87993</xdr:rowOff>
    </xdr:to>
    <xdr:sp macro="" textlink="">
      <xdr:nvSpPr>
        <xdr:cNvPr id="276" name="円/楕円 275"/>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129920</xdr:rowOff>
    </xdr:from>
    <xdr:ext cx="762000" cy="259045"/>
    <xdr:sp macro="" textlink="">
      <xdr:nvSpPr>
        <xdr:cNvPr id="277" name="その他該当値テキスト"/>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51707</xdr:rowOff>
    </xdr:from>
    <xdr:to>
      <xdr:col>22</xdr:col>
      <xdr:colOff>615950</xdr:colOff>
      <xdr:row>55</xdr:row>
      <xdr:rowOff>153307</xdr:rowOff>
    </xdr:to>
    <xdr:sp macro="" textlink="">
      <xdr:nvSpPr>
        <xdr:cNvPr id="278" name="円/楕円 277"/>
        <xdr:cNvSpPr/>
      </xdr:nvSpPr>
      <xdr:spPr>
        <a:xfrm>
          <a:off x="15621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163484</xdr:rowOff>
    </xdr:from>
    <xdr:ext cx="736600" cy="259045"/>
    <xdr:sp macro="" textlink="">
      <xdr:nvSpPr>
        <xdr:cNvPr id="279" name="テキスト ボックス 278"/>
        <xdr:cNvSpPr txBox="1"/>
      </xdr:nvSpPr>
      <xdr:spPr>
        <a:xfrm>
          <a:off x="15290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117022</xdr:rowOff>
    </xdr:from>
    <xdr:to>
      <xdr:col>21</xdr:col>
      <xdr:colOff>412750</xdr:colOff>
      <xdr:row>56</xdr:row>
      <xdr:rowOff>47172</xdr:rowOff>
    </xdr:to>
    <xdr:sp macro="" textlink="">
      <xdr:nvSpPr>
        <xdr:cNvPr id="280" name="円/楕円 279"/>
        <xdr:cNvSpPr/>
      </xdr:nvSpPr>
      <xdr:spPr>
        <a:xfrm>
          <a:off x="14732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57349</xdr:rowOff>
    </xdr:from>
    <xdr:ext cx="762000" cy="259045"/>
    <xdr:sp macro="" textlink="">
      <xdr:nvSpPr>
        <xdr:cNvPr id="281" name="テキスト ボックス 280"/>
        <xdr:cNvSpPr txBox="1"/>
      </xdr:nvSpPr>
      <xdr:spPr>
        <a:xfrm>
          <a:off x="14401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76200</xdr:rowOff>
    </xdr:from>
    <xdr:to>
      <xdr:col>20</xdr:col>
      <xdr:colOff>209550</xdr:colOff>
      <xdr:row>57</xdr:row>
      <xdr:rowOff>6350</xdr:rowOff>
    </xdr:to>
    <xdr:sp macro="" textlink="">
      <xdr:nvSpPr>
        <xdr:cNvPr id="282" name="円/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83" name="テキスト ボックス 282"/>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27215</xdr:rowOff>
    </xdr:from>
    <xdr:to>
      <xdr:col>19</xdr:col>
      <xdr:colOff>6350</xdr:colOff>
      <xdr:row>56</xdr:row>
      <xdr:rowOff>128815</xdr:rowOff>
    </xdr:to>
    <xdr:sp macro="" textlink="">
      <xdr:nvSpPr>
        <xdr:cNvPr id="284" name="円/楕円 283"/>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113592</xdr:rowOff>
    </xdr:from>
    <xdr:ext cx="762000" cy="259045"/>
    <xdr:sp macro="" textlink="">
      <xdr:nvSpPr>
        <xdr:cNvPr id="285" name="テキスト ボックス 284"/>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補助費に係る経常収支比率は、対前年度比</a:t>
          </a:r>
          <a:r>
            <a:rPr lang="ja-JP" altLang="en-US" sz="1100" b="0" i="0" baseline="0">
              <a:solidFill>
                <a:schemeClr val="dk1"/>
              </a:solidFill>
              <a:effectLst/>
              <a:latin typeface="+mn-lt"/>
              <a:ea typeface="+mn-ea"/>
              <a:cs typeface="+mn-cs"/>
            </a:rPr>
            <a:t>４．２</a:t>
          </a:r>
          <a:r>
            <a:rPr lang="ja-JP" altLang="ja-JP" sz="1100" b="0" i="0" baseline="0">
              <a:solidFill>
                <a:schemeClr val="dk1"/>
              </a:solidFill>
              <a:effectLst/>
              <a:latin typeface="+mn-lt"/>
              <a:ea typeface="+mn-ea"/>
              <a:cs typeface="+mn-cs"/>
            </a:rPr>
            <a:t>％増加し、類似団体平均を</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％上回っている。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これは、制度改正に伴い</a:t>
          </a:r>
          <a:r>
            <a:rPr lang="ja-JP" altLang="en-US" sz="1100" b="0" i="0" baseline="0">
              <a:solidFill>
                <a:schemeClr val="dk1"/>
              </a:solidFill>
              <a:effectLst/>
              <a:latin typeface="+mn-lt"/>
              <a:ea typeface="+mn-ea"/>
              <a:cs typeface="+mn-cs"/>
            </a:rPr>
            <a:t>子どものための教育・保育給付費負担金</a:t>
          </a:r>
          <a:r>
            <a:rPr lang="ja-JP" altLang="ja-JP" sz="1100" b="0" i="0" baseline="0">
              <a:solidFill>
                <a:schemeClr val="dk1"/>
              </a:solidFill>
              <a:effectLst/>
              <a:latin typeface="+mn-lt"/>
              <a:ea typeface="+mn-ea"/>
              <a:cs typeface="+mn-cs"/>
            </a:rPr>
            <a:t>が皆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となったことによるものである</a:t>
          </a:r>
          <a:r>
            <a:rPr lang="ja-JP" altLang="en-US"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今後は、｢集中改革プラン」に掲げている町単独補助金を、全体的に５～１０％削減することを目標とし、整理合理化を図</a:t>
          </a:r>
          <a:r>
            <a:rPr lang="ja-JP" altLang="en-US" sz="1100" b="0" i="0" baseline="0">
              <a:solidFill>
                <a:schemeClr val="dk1"/>
              </a:solidFill>
              <a:effectLst/>
              <a:latin typeface="+mn-lt"/>
              <a:ea typeface="+mn-ea"/>
              <a:cs typeface="+mn-cs"/>
            </a:rPr>
            <a:t>り経費の縮減に努めていく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26307</xdr:rowOff>
    </xdr:from>
    <xdr:to>
      <xdr:col>24</xdr:col>
      <xdr:colOff>31750</xdr:colOff>
      <xdr:row>39</xdr:row>
      <xdr:rowOff>140607</xdr:rowOff>
    </xdr:to>
    <xdr:cxnSp macro="">
      <xdr:nvCxnSpPr>
        <xdr:cNvPr id="320" name="直線コネクタ 319"/>
        <xdr:cNvCxnSpPr/>
      </xdr:nvCxnSpPr>
      <xdr:spPr>
        <a:xfrm>
          <a:off x="15671800" y="6369957"/>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90005</xdr:rowOff>
    </xdr:from>
    <xdr:ext cx="762000" cy="259045"/>
    <xdr:sp macro="" textlink="">
      <xdr:nvSpPr>
        <xdr:cNvPr id="321"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15422</xdr:rowOff>
    </xdr:from>
    <xdr:to>
      <xdr:col>22</xdr:col>
      <xdr:colOff>565150</xdr:colOff>
      <xdr:row>37</xdr:row>
      <xdr:rowOff>26307</xdr:rowOff>
    </xdr:to>
    <xdr:cxnSp macro="">
      <xdr:nvCxnSpPr>
        <xdr:cNvPr id="323" name="直線コネクタ 322"/>
        <xdr:cNvCxnSpPr/>
      </xdr:nvCxnSpPr>
      <xdr:spPr>
        <a:xfrm>
          <a:off x="14782800" y="6359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65513</xdr:rowOff>
    </xdr:from>
    <xdr:ext cx="736600" cy="259045"/>
    <xdr:sp macro="" textlink="">
      <xdr:nvSpPr>
        <xdr:cNvPr id="325" name="テキスト ボックス 324"/>
        <xdr:cNvSpPr txBox="1"/>
      </xdr:nvSpPr>
      <xdr:spPr>
        <a:xfrm>
          <a:off x="15290800" y="60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99786</xdr:rowOff>
    </xdr:from>
    <xdr:to>
      <xdr:col>21</xdr:col>
      <xdr:colOff>361950</xdr:colOff>
      <xdr:row>37</xdr:row>
      <xdr:rowOff>15422</xdr:rowOff>
    </xdr:to>
    <xdr:cxnSp macro="">
      <xdr:nvCxnSpPr>
        <xdr:cNvPr id="326" name="直線コネクタ 325"/>
        <xdr:cNvCxnSpPr/>
      </xdr:nvCxnSpPr>
      <xdr:spPr>
        <a:xfrm>
          <a:off x="13893800" y="6271986"/>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65513</xdr:rowOff>
    </xdr:from>
    <xdr:ext cx="762000" cy="259045"/>
    <xdr:sp macro="" textlink="">
      <xdr:nvSpPr>
        <xdr:cNvPr id="328" name="テキスト ボックス 327"/>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78014</xdr:rowOff>
    </xdr:from>
    <xdr:to>
      <xdr:col>20</xdr:col>
      <xdr:colOff>158750</xdr:colOff>
      <xdr:row>36</xdr:row>
      <xdr:rowOff>99786</xdr:rowOff>
    </xdr:to>
    <xdr:cxnSp macro="">
      <xdr:nvCxnSpPr>
        <xdr:cNvPr id="329" name="直線コネクタ 328"/>
        <xdr:cNvCxnSpPr/>
      </xdr:nvCxnSpPr>
      <xdr:spPr>
        <a:xfrm>
          <a:off x="13004800" y="6250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89807</xdr:rowOff>
    </xdr:from>
    <xdr:to>
      <xdr:col>24</xdr:col>
      <xdr:colOff>82550</xdr:colOff>
      <xdr:row>40</xdr:row>
      <xdr:rowOff>19957</xdr:rowOff>
    </xdr:to>
    <xdr:sp macro="" textlink="">
      <xdr:nvSpPr>
        <xdr:cNvPr id="339" name="円/楕円 338"/>
        <xdr:cNvSpPr/>
      </xdr:nvSpPr>
      <xdr:spPr>
        <a:xfrm>
          <a:off x="164592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61884</xdr:rowOff>
    </xdr:from>
    <xdr:ext cx="762000" cy="259045"/>
    <xdr:sp macro="" textlink="">
      <xdr:nvSpPr>
        <xdr:cNvPr id="340" name="補助費等該当値テキスト"/>
        <xdr:cNvSpPr txBox="1"/>
      </xdr:nvSpPr>
      <xdr:spPr>
        <a:xfrm>
          <a:off x="16598900" y="674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146957</xdr:rowOff>
    </xdr:from>
    <xdr:to>
      <xdr:col>22</xdr:col>
      <xdr:colOff>615950</xdr:colOff>
      <xdr:row>37</xdr:row>
      <xdr:rowOff>77107</xdr:rowOff>
    </xdr:to>
    <xdr:sp macro="" textlink="">
      <xdr:nvSpPr>
        <xdr:cNvPr id="341" name="円/楕円 340"/>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61884</xdr:rowOff>
    </xdr:from>
    <xdr:ext cx="736600" cy="259045"/>
    <xdr:sp macro="" textlink="">
      <xdr:nvSpPr>
        <xdr:cNvPr id="342" name="テキスト ボックス 341"/>
        <xdr:cNvSpPr txBox="1"/>
      </xdr:nvSpPr>
      <xdr:spPr>
        <a:xfrm>
          <a:off x="15290800" y="640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136072</xdr:rowOff>
    </xdr:from>
    <xdr:to>
      <xdr:col>21</xdr:col>
      <xdr:colOff>412750</xdr:colOff>
      <xdr:row>37</xdr:row>
      <xdr:rowOff>66222</xdr:rowOff>
    </xdr:to>
    <xdr:sp macro="" textlink="">
      <xdr:nvSpPr>
        <xdr:cNvPr id="343" name="円/楕円 342"/>
        <xdr:cNvSpPr/>
      </xdr:nvSpPr>
      <xdr:spPr>
        <a:xfrm>
          <a:off x="14732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50999</xdr:rowOff>
    </xdr:from>
    <xdr:ext cx="762000" cy="259045"/>
    <xdr:sp macro="" textlink="">
      <xdr:nvSpPr>
        <xdr:cNvPr id="344" name="テキスト ボックス 343"/>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48986</xdr:rowOff>
    </xdr:from>
    <xdr:to>
      <xdr:col>20</xdr:col>
      <xdr:colOff>209550</xdr:colOff>
      <xdr:row>36</xdr:row>
      <xdr:rowOff>150586</xdr:rowOff>
    </xdr:to>
    <xdr:sp macro="" textlink="">
      <xdr:nvSpPr>
        <xdr:cNvPr id="345" name="円/楕円 344"/>
        <xdr:cNvSpPr/>
      </xdr:nvSpPr>
      <xdr:spPr>
        <a:xfrm>
          <a:off x="13843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160763</xdr:rowOff>
    </xdr:from>
    <xdr:ext cx="762000" cy="259045"/>
    <xdr:sp macro="" textlink="">
      <xdr:nvSpPr>
        <xdr:cNvPr id="346" name="テキスト ボックス 345"/>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27214</xdr:rowOff>
    </xdr:from>
    <xdr:to>
      <xdr:col>19</xdr:col>
      <xdr:colOff>6350</xdr:colOff>
      <xdr:row>36</xdr:row>
      <xdr:rowOff>128814</xdr:rowOff>
    </xdr:to>
    <xdr:sp macro="" textlink="">
      <xdr:nvSpPr>
        <xdr:cNvPr id="347" name="円/楕円 346"/>
        <xdr:cNvSpPr/>
      </xdr:nvSpPr>
      <xdr:spPr>
        <a:xfrm>
          <a:off x="12954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138991</xdr:rowOff>
    </xdr:from>
    <xdr:ext cx="762000" cy="259045"/>
    <xdr:sp macro="" textlink="">
      <xdr:nvSpPr>
        <xdr:cNvPr id="348" name="テキスト ボックス 347"/>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公債費に係る経常収支比率は、対前年度比１．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％減少しているが、類似団体平均を</a:t>
          </a:r>
          <a:r>
            <a:rPr lang="ja-JP" altLang="en-US" sz="1100" b="0" i="0" baseline="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％上回っている。これは、合併後、大規模な施設を整備したことにより地方債残高が増加した影響で、地方債の元利償還金が膨らんできたためである。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地方債の繰上償還の実施により償還ピークは過ぎたものの、今後</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学校教育施設の改築・改修事業等の大規模事業に伴う地方債の発行</a:t>
          </a:r>
          <a:r>
            <a:rPr lang="ja-JP" altLang="en-US" sz="1100" b="0" i="0" baseline="0">
              <a:solidFill>
                <a:schemeClr val="dk1"/>
              </a:solidFill>
              <a:effectLst/>
              <a:latin typeface="+mn-lt"/>
              <a:ea typeface="+mn-ea"/>
              <a:cs typeface="+mn-cs"/>
            </a:rPr>
            <a:t>が見込まれており、</a:t>
          </a:r>
          <a:r>
            <a:rPr lang="ja-JP" altLang="ja-JP" sz="1100" b="0" i="0" baseline="0">
              <a:solidFill>
                <a:schemeClr val="dk1"/>
              </a:solidFill>
              <a:effectLst/>
              <a:latin typeface="+mn-lt"/>
              <a:ea typeface="+mn-ea"/>
              <a:cs typeface="+mn-cs"/>
            </a:rPr>
            <a:t>非常に厳しい財政運営が予想されることから、地方債の新規発行を伴う普通建設事業の抑制を図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8889</xdr:rowOff>
    </xdr:from>
    <xdr:to>
      <xdr:col>7</xdr:col>
      <xdr:colOff>15875</xdr:colOff>
      <xdr:row>79</xdr:row>
      <xdr:rowOff>115570</xdr:rowOff>
    </xdr:to>
    <xdr:cxnSp macro="">
      <xdr:nvCxnSpPr>
        <xdr:cNvPr id="381" name="直線コネクタ 380"/>
        <xdr:cNvCxnSpPr/>
      </xdr:nvCxnSpPr>
      <xdr:spPr>
        <a:xfrm flipV="1">
          <a:off x="3987800" y="1355343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115570</xdr:rowOff>
    </xdr:from>
    <xdr:to>
      <xdr:col>5</xdr:col>
      <xdr:colOff>549275</xdr:colOff>
      <xdr:row>80</xdr:row>
      <xdr:rowOff>35561</xdr:rowOff>
    </xdr:to>
    <xdr:cxnSp macro="">
      <xdr:nvCxnSpPr>
        <xdr:cNvPr id="384" name="直線コネクタ 383"/>
        <xdr:cNvCxnSpPr/>
      </xdr:nvCxnSpPr>
      <xdr:spPr>
        <a:xfrm flipV="1">
          <a:off x="3098800" y="136601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12700</xdr:rowOff>
    </xdr:from>
    <xdr:to>
      <xdr:col>4</xdr:col>
      <xdr:colOff>346075</xdr:colOff>
      <xdr:row>80</xdr:row>
      <xdr:rowOff>35561</xdr:rowOff>
    </xdr:to>
    <xdr:cxnSp macro="">
      <xdr:nvCxnSpPr>
        <xdr:cNvPr id="387" name="直線コネクタ 386"/>
        <xdr:cNvCxnSpPr/>
      </xdr:nvCxnSpPr>
      <xdr:spPr>
        <a:xfrm>
          <a:off x="2209800" y="137287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80</xdr:row>
      <xdr:rowOff>88900</xdr:rowOff>
    </xdr:to>
    <xdr:cxnSp macro="">
      <xdr:nvCxnSpPr>
        <xdr:cNvPr id="390" name="直線コネクタ 389"/>
        <xdr:cNvCxnSpPr/>
      </xdr:nvCxnSpPr>
      <xdr:spPr>
        <a:xfrm flipV="1">
          <a:off x="1320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129539</xdr:rowOff>
    </xdr:from>
    <xdr:to>
      <xdr:col>7</xdr:col>
      <xdr:colOff>66675</xdr:colOff>
      <xdr:row>79</xdr:row>
      <xdr:rowOff>59689</xdr:rowOff>
    </xdr:to>
    <xdr:sp macro="" textlink="">
      <xdr:nvSpPr>
        <xdr:cNvPr id="400" name="円/楕円 399"/>
        <xdr:cNvSpPr/>
      </xdr:nvSpPr>
      <xdr:spPr>
        <a:xfrm>
          <a:off x="4775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101616</xdr:rowOff>
    </xdr:from>
    <xdr:ext cx="762000" cy="259045"/>
    <xdr:sp macro="" textlink="">
      <xdr:nvSpPr>
        <xdr:cNvPr id="401" name="公債費該当値テキスト"/>
        <xdr:cNvSpPr txBox="1"/>
      </xdr:nvSpPr>
      <xdr:spPr>
        <a:xfrm>
          <a:off x="4914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64770</xdr:rowOff>
    </xdr:from>
    <xdr:to>
      <xdr:col>5</xdr:col>
      <xdr:colOff>600075</xdr:colOff>
      <xdr:row>79</xdr:row>
      <xdr:rowOff>166370</xdr:rowOff>
    </xdr:to>
    <xdr:sp macro="" textlink="">
      <xdr:nvSpPr>
        <xdr:cNvPr id="402" name="円/楕円 401"/>
        <xdr:cNvSpPr/>
      </xdr:nvSpPr>
      <xdr:spPr>
        <a:xfrm>
          <a:off x="3937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151147</xdr:rowOff>
    </xdr:from>
    <xdr:ext cx="736600" cy="259045"/>
    <xdr:sp macro="" textlink="">
      <xdr:nvSpPr>
        <xdr:cNvPr id="403" name="テキスト ボックス 402"/>
        <xdr:cNvSpPr txBox="1"/>
      </xdr:nvSpPr>
      <xdr:spPr>
        <a:xfrm>
          <a:off x="3606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156211</xdr:rowOff>
    </xdr:from>
    <xdr:to>
      <xdr:col>4</xdr:col>
      <xdr:colOff>396875</xdr:colOff>
      <xdr:row>80</xdr:row>
      <xdr:rowOff>86361</xdr:rowOff>
    </xdr:to>
    <xdr:sp macro="" textlink="">
      <xdr:nvSpPr>
        <xdr:cNvPr id="404" name="円/楕円 403"/>
        <xdr:cNvSpPr/>
      </xdr:nvSpPr>
      <xdr:spPr>
        <a:xfrm>
          <a:off x="3048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71138</xdr:rowOff>
    </xdr:from>
    <xdr:ext cx="762000" cy="259045"/>
    <xdr:sp macro="" textlink="">
      <xdr:nvSpPr>
        <xdr:cNvPr id="405" name="テキスト ボックス 404"/>
        <xdr:cNvSpPr txBox="1"/>
      </xdr:nvSpPr>
      <xdr:spPr>
        <a:xfrm>
          <a:off x="2717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406" name="円/楕円 405"/>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48277</xdr:rowOff>
    </xdr:from>
    <xdr:ext cx="762000" cy="259045"/>
    <xdr:sp macro="" textlink="">
      <xdr:nvSpPr>
        <xdr:cNvPr id="407" name="テキスト ボックス 406"/>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38100</xdr:rowOff>
    </xdr:from>
    <xdr:to>
      <xdr:col>1</xdr:col>
      <xdr:colOff>676275</xdr:colOff>
      <xdr:row>80</xdr:row>
      <xdr:rowOff>139700</xdr:rowOff>
    </xdr:to>
    <xdr:sp macro="" textlink="">
      <xdr:nvSpPr>
        <xdr:cNvPr id="408" name="円/楕円 407"/>
        <xdr:cNvSpPr/>
      </xdr:nvSpPr>
      <xdr:spPr>
        <a:xfrm>
          <a:off x="1270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124477</xdr:rowOff>
    </xdr:from>
    <xdr:ext cx="762000" cy="259045"/>
    <xdr:sp macro="" textlink="">
      <xdr:nvSpPr>
        <xdr:cNvPr id="409" name="テキスト ボックス 408"/>
        <xdr:cNvSpPr txBox="1"/>
      </xdr:nvSpPr>
      <xdr:spPr>
        <a:xfrm>
          <a:off x="93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対前年度</a:t>
          </a:r>
          <a:r>
            <a:rPr lang="ja-JP" altLang="en-US" sz="1100" b="0" i="0" baseline="0">
              <a:solidFill>
                <a:schemeClr val="dk1"/>
              </a:solidFill>
              <a:effectLst/>
              <a:latin typeface="+mn-lt"/>
              <a:ea typeface="+mn-ea"/>
              <a:cs typeface="+mn-cs"/>
            </a:rPr>
            <a:t>３．８</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増加しているが、</a:t>
          </a:r>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．３％</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回っている。</a:t>
          </a:r>
          <a:endParaRPr lang="en-US" altLang="ja-JP" sz="1100" b="0" i="0" baseline="0">
            <a:solidFill>
              <a:schemeClr val="dk1"/>
            </a:solidFill>
            <a:effectLst/>
            <a:latin typeface="+mn-lt"/>
            <a:ea typeface="+mn-ea"/>
            <a:cs typeface="+mn-cs"/>
          </a:endParaRPr>
        </a:p>
        <a:p>
          <a:pPr rtl="0" eaLnBrk="1" fontAlgn="auto" latinLnBrk="0" hangingPunct="1"/>
          <a:r>
            <a:rPr lang="ja-JP" altLang="ja-JP" sz="1100" b="0" i="0" baseline="0">
              <a:solidFill>
                <a:schemeClr val="dk1"/>
              </a:solidFill>
              <a:effectLst/>
              <a:latin typeface="+mn-lt"/>
              <a:ea typeface="+mn-ea"/>
              <a:cs typeface="+mn-cs"/>
            </a:rPr>
            <a:t>詳細な分析については、各項目において記載しているので省略する。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77</xdr:row>
      <xdr:rowOff>1270</xdr:rowOff>
    </xdr:to>
    <xdr:cxnSp macro="">
      <xdr:nvCxnSpPr>
        <xdr:cNvPr id="438" name="直線コネクタ 437"/>
        <xdr:cNvCxnSpPr/>
      </xdr:nvCxnSpPr>
      <xdr:spPr>
        <a:xfrm>
          <a:off x="15671800" y="129857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168291</xdr:rowOff>
    </xdr:from>
    <xdr:ext cx="762000" cy="259045"/>
    <xdr:sp macro="" textlink="">
      <xdr:nvSpPr>
        <xdr:cNvPr id="439" name="公債費以外平均値テキスト"/>
        <xdr:cNvSpPr txBox="1"/>
      </xdr:nvSpPr>
      <xdr:spPr>
        <a:xfrm>
          <a:off x="16598900" y="13198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127000</xdr:rowOff>
    </xdr:to>
    <xdr:cxnSp macro="">
      <xdr:nvCxnSpPr>
        <xdr:cNvPr id="441" name="直線コネクタ 440"/>
        <xdr:cNvCxnSpPr/>
      </xdr:nvCxnSpPr>
      <xdr:spPr>
        <a:xfrm>
          <a:off x="14782800" y="12985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xdr:rowOff>
    </xdr:from>
    <xdr:to>
      <xdr:col>21</xdr:col>
      <xdr:colOff>361950</xdr:colOff>
      <xdr:row>75</xdr:row>
      <xdr:rowOff>127000</xdr:rowOff>
    </xdr:to>
    <xdr:cxnSp macro="">
      <xdr:nvCxnSpPr>
        <xdr:cNvPr id="444" name="直線コネクタ 443"/>
        <xdr:cNvCxnSpPr/>
      </xdr:nvCxnSpPr>
      <xdr:spPr>
        <a:xfrm>
          <a:off x="13893800" y="12871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134002</xdr:rowOff>
    </xdr:from>
    <xdr:ext cx="762000" cy="259045"/>
    <xdr:sp macro="" textlink="">
      <xdr:nvSpPr>
        <xdr:cNvPr id="446" name="テキスト ボックス 445"/>
        <xdr:cNvSpPr txBox="1"/>
      </xdr:nvSpPr>
      <xdr:spPr>
        <a:xfrm>
          <a:off x="14401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xdr:rowOff>
    </xdr:from>
    <xdr:to>
      <xdr:col>20</xdr:col>
      <xdr:colOff>158750</xdr:colOff>
      <xdr:row>75</xdr:row>
      <xdr:rowOff>92710</xdr:rowOff>
    </xdr:to>
    <xdr:cxnSp macro="">
      <xdr:nvCxnSpPr>
        <xdr:cNvPr id="447" name="直線コネクタ 446"/>
        <xdr:cNvCxnSpPr/>
      </xdr:nvCxnSpPr>
      <xdr:spPr>
        <a:xfrm flipV="1">
          <a:off x="13004800" y="1287145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57" name="円/楕円 456"/>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138447</xdr:rowOff>
    </xdr:from>
    <xdr:ext cx="762000" cy="259045"/>
    <xdr:sp macro="" textlink="">
      <xdr:nvSpPr>
        <xdr:cNvPr id="458" name="公債費以外該当値テキスト"/>
        <xdr:cNvSpPr txBox="1"/>
      </xdr:nvSpPr>
      <xdr:spPr>
        <a:xfrm>
          <a:off x="16598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59" name="円/楕円 458"/>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16527</xdr:rowOff>
    </xdr:from>
    <xdr:ext cx="736600" cy="259045"/>
    <xdr:sp macro="" textlink="">
      <xdr:nvSpPr>
        <xdr:cNvPr id="460" name="テキスト ボックス 459"/>
        <xdr:cNvSpPr txBox="1"/>
      </xdr:nvSpPr>
      <xdr:spPr>
        <a:xfrm>
          <a:off x="15290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76200</xdr:rowOff>
    </xdr:from>
    <xdr:to>
      <xdr:col>21</xdr:col>
      <xdr:colOff>412750</xdr:colOff>
      <xdr:row>76</xdr:row>
      <xdr:rowOff>6350</xdr:rowOff>
    </xdr:to>
    <xdr:sp macro="" textlink="">
      <xdr:nvSpPr>
        <xdr:cNvPr id="461" name="円/楕円 460"/>
        <xdr:cNvSpPr/>
      </xdr:nvSpPr>
      <xdr:spPr>
        <a:xfrm>
          <a:off x="14732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16527</xdr:rowOff>
    </xdr:from>
    <xdr:ext cx="762000" cy="259045"/>
    <xdr:sp macro="" textlink="">
      <xdr:nvSpPr>
        <xdr:cNvPr id="462" name="テキスト ボックス 461"/>
        <xdr:cNvSpPr txBox="1"/>
      </xdr:nvSpPr>
      <xdr:spPr>
        <a:xfrm>
          <a:off x="14401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133350</xdr:rowOff>
    </xdr:from>
    <xdr:to>
      <xdr:col>20</xdr:col>
      <xdr:colOff>209550</xdr:colOff>
      <xdr:row>75</xdr:row>
      <xdr:rowOff>63500</xdr:rowOff>
    </xdr:to>
    <xdr:sp macro="" textlink="">
      <xdr:nvSpPr>
        <xdr:cNvPr id="463" name="円/楕円 462"/>
        <xdr:cNvSpPr/>
      </xdr:nvSpPr>
      <xdr:spPr>
        <a:xfrm>
          <a:off x="13843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73677</xdr:rowOff>
    </xdr:from>
    <xdr:ext cx="762000" cy="259045"/>
    <xdr:sp macro="" textlink="">
      <xdr:nvSpPr>
        <xdr:cNvPr id="464" name="テキスト ボックス 463"/>
        <xdr:cNvSpPr txBox="1"/>
      </xdr:nvSpPr>
      <xdr:spPr>
        <a:xfrm>
          <a:off x="13512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65" name="円/楕円 464"/>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66" name="テキスト ボックス 465"/>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青森県東北町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102616</xdr:rowOff>
    </xdr:from>
    <xdr:to>
      <xdr:col>4</xdr:col>
      <xdr:colOff>1117600</xdr:colOff>
      <xdr:row>18</xdr:row>
      <xdr:rowOff>104125</xdr:rowOff>
    </xdr:to>
    <xdr:cxnSp macro="">
      <xdr:nvCxnSpPr>
        <xdr:cNvPr id="50" name="直線コネクタ 49"/>
        <xdr:cNvCxnSpPr/>
      </xdr:nvCxnSpPr>
      <xdr:spPr bwMode="auto">
        <a:xfrm>
          <a:off x="5003800" y="3236341"/>
          <a:ext cx="6477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79156</xdr:rowOff>
    </xdr:from>
    <xdr:ext cx="762000" cy="259045"/>
    <xdr:sp macro="" textlink="">
      <xdr:nvSpPr>
        <xdr:cNvPr id="51" name="人口1人当たり決算額の推移平均値テキスト130"/>
        <xdr:cNvSpPr txBox="1"/>
      </xdr:nvSpPr>
      <xdr:spPr>
        <a:xfrm>
          <a:off x="5740400" y="2869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102616</xdr:rowOff>
    </xdr:from>
    <xdr:to>
      <xdr:col>4</xdr:col>
      <xdr:colOff>469900</xdr:colOff>
      <xdr:row>18</xdr:row>
      <xdr:rowOff>112743</xdr:rowOff>
    </xdr:to>
    <xdr:cxnSp macro="">
      <xdr:nvCxnSpPr>
        <xdr:cNvPr id="53" name="直線コネクタ 52"/>
        <xdr:cNvCxnSpPr/>
      </xdr:nvCxnSpPr>
      <xdr:spPr bwMode="auto">
        <a:xfrm flipV="1">
          <a:off x="4305300" y="3236341"/>
          <a:ext cx="698500" cy="10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142135</xdr:rowOff>
    </xdr:from>
    <xdr:ext cx="736600" cy="259045"/>
    <xdr:sp macro="" textlink="">
      <xdr:nvSpPr>
        <xdr:cNvPr id="55" name="テキスト ボックス 54"/>
        <xdr:cNvSpPr txBox="1"/>
      </xdr:nvSpPr>
      <xdr:spPr>
        <a:xfrm>
          <a:off x="4622800" y="2761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112743</xdr:rowOff>
    </xdr:from>
    <xdr:to>
      <xdr:col>3</xdr:col>
      <xdr:colOff>904875</xdr:colOff>
      <xdr:row>18</xdr:row>
      <xdr:rowOff>153213</xdr:rowOff>
    </xdr:to>
    <xdr:cxnSp macro="">
      <xdr:nvCxnSpPr>
        <xdr:cNvPr id="56" name="直線コネクタ 55"/>
        <xdr:cNvCxnSpPr/>
      </xdr:nvCxnSpPr>
      <xdr:spPr bwMode="auto">
        <a:xfrm flipV="1">
          <a:off x="3606800" y="3246468"/>
          <a:ext cx="698500" cy="4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152834</xdr:rowOff>
    </xdr:from>
    <xdr:ext cx="762000" cy="259045"/>
    <xdr:sp macro="" textlink="">
      <xdr:nvSpPr>
        <xdr:cNvPr id="58" name="テキスト ボックス 57"/>
        <xdr:cNvSpPr txBox="1"/>
      </xdr:nvSpPr>
      <xdr:spPr>
        <a:xfrm>
          <a:off x="3924300" y="277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119319</xdr:rowOff>
    </xdr:from>
    <xdr:to>
      <xdr:col>3</xdr:col>
      <xdr:colOff>206375</xdr:colOff>
      <xdr:row>18</xdr:row>
      <xdr:rowOff>153213</xdr:rowOff>
    </xdr:to>
    <xdr:cxnSp macro="">
      <xdr:nvCxnSpPr>
        <xdr:cNvPr id="59" name="直線コネクタ 58"/>
        <xdr:cNvCxnSpPr/>
      </xdr:nvCxnSpPr>
      <xdr:spPr bwMode="auto">
        <a:xfrm>
          <a:off x="2908300" y="3253044"/>
          <a:ext cx="698500" cy="3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4152</xdr:rowOff>
    </xdr:from>
    <xdr:ext cx="762000" cy="259045"/>
    <xdr:sp macro="" textlink="">
      <xdr:nvSpPr>
        <xdr:cNvPr id="61" name="テキスト ボックス 60"/>
        <xdr:cNvSpPr txBox="1"/>
      </xdr:nvSpPr>
      <xdr:spPr>
        <a:xfrm>
          <a:off x="3225800" y="27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149968</xdr:rowOff>
    </xdr:from>
    <xdr:ext cx="762000" cy="259045"/>
    <xdr:sp macro="" textlink="">
      <xdr:nvSpPr>
        <xdr:cNvPr id="63" name="テキスト ボックス 62"/>
        <xdr:cNvSpPr txBox="1"/>
      </xdr:nvSpPr>
      <xdr:spPr>
        <a:xfrm>
          <a:off x="25273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53325</xdr:rowOff>
    </xdr:from>
    <xdr:to>
      <xdr:col>5</xdr:col>
      <xdr:colOff>34925</xdr:colOff>
      <xdr:row>18</xdr:row>
      <xdr:rowOff>154925</xdr:rowOff>
    </xdr:to>
    <xdr:sp macro="" textlink="">
      <xdr:nvSpPr>
        <xdr:cNvPr id="69" name="円/楕円 68"/>
        <xdr:cNvSpPr/>
      </xdr:nvSpPr>
      <xdr:spPr bwMode="auto">
        <a:xfrm>
          <a:off x="5600700" y="3187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25402</xdr:rowOff>
    </xdr:from>
    <xdr:ext cx="762000" cy="259045"/>
    <xdr:sp macro="" textlink="">
      <xdr:nvSpPr>
        <xdr:cNvPr id="70" name="人口1人当たり決算額の推移該当値テキスト130"/>
        <xdr:cNvSpPr txBox="1"/>
      </xdr:nvSpPr>
      <xdr:spPr>
        <a:xfrm>
          <a:off x="5740400" y="315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51816</xdr:rowOff>
    </xdr:from>
    <xdr:to>
      <xdr:col>4</xdr:col>
      <xdr:colOff>520700</xdr:colOff>
      <xdr:row>18</xdr:row>
      <xdr:rowOff>153416</xdr:rowOff>
    </xdr:to>
    <xdr:sp macro="" textlink="">
      <xdr:nvSpPr>
        <xdr:cNvPr id="71" name="円/楕円 70"/>
        <xdr:cNvSpPr/>
      </xdr:nvSpPr>
      <xdr:spPr bwMode="auto">
        <a:xfrm>
          <a:off x="4953000" y="3185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138193</xdr:rowOff>
    </xdr:from>
    <xdr:ext cx="736600" cy="259045"/>
    <xdr:sp macro="" textlink="">
      <xdr:nvSpPr>
        <xdr:cNvPr id="72" name="テキスト ボックス 71"/>
        <xdr:cNvSpPr txBox="1"/>
      </xdr:nvSpPr>
      <xdr:spPr>
        <a:xfrm>
          <a:off x="4622800" y="3271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91,950</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61943</xdr:rowOff>
    </xdr:from>
    <xdr:to>
      <xdr:col>3</xdr:col>
      <xdr:colOff>955675</xdr:colOff>
      <xdr:row>18</xdr:row>
      <xdr:rowOff>163543</xdr:rowOff>
    </xdr:to>
    <xdr:sp macro="" textlink="">
      <xdr:nvSpPr>
        <xdr:cNvPr id="73" name="円/楕円 72"/>
        <xdr:cNvSpPr/>
      </xdr:nvSpPr>
      <xdr:spPr bwMode="auto">
        <a:xfrm>
          <a:off x="4254500" y="3195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148320</xdr:rowOff>
    </xdr:from>
    <xdr:ext cx="762000" cy="259045"/>
    <xdr:sp macro="" textlink="">
      <xdr:nvSpPr>
        <xdr:cNvPr id="74" name="テキスト ボックス 73"/>
        <xdr:cNvSpPr txBox="1"/>
      </xdr:nvSpPr>
      <xdr:spPr>
        <a:xfrm>
          <a:off x="3924300" y="328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90,621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102413</xdr:rowOff>
    </xdr:from>
    <xdr:to>
      <xdr:col>3</xdr:col>
      <xdr:colOff>257175</xdr:colOff>
      <xdr:row>19</xdr:row>
      <xdr:rowOff>32563</xdr:rowOff>
    </xdr:to>
    <xdr:sp macro="" textlink="">
      <xdr:nvSpPr>
        <xdr:cNvPr id="75" name="円/楕円 74"/>
        <xdr:cNvSpPr/>
      </xdr:nvSpPr>
      <xdr:spPr bwMode="auto">
        <a:xfrm>
          <a:off x="3556000" y="323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17340</xdr:rowOff>
    </xdr:from>
    <xdr:ext cx="762000" cy="259045"/>
    <xdr:sp macro="" textlink="">
      <xdr:nvSpPr>
        <xdr:cNvPr id="76" name="テキスト ボックス 75"/>
        <xdr:cNvSpPr txBox="1"/>
      </xdr:nvSpPr>
      <xdr:spPr>
        <a:xfrm>
          <a:off x="3225800" y="332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68519</xdr:rowOff>
    </xdr:from>
    <xdr:to>
      <xdr:col>2</xdr:col>
      <xdr:colOff>692150</xdr:colOff>
      <xdr:row>18</xdr:row>
      <xdr:rowOff>170119</xdr:rowOff>
    </xdr:to>
    <xdr:sp macro="" textlink="">
      <xdr:nvSpPr>
        <xdr:cNvPr id="77" name="円/楕円 76"/>
        <xdr:cNvSpPr/>
      </xdr:nvSpPr>
      <xdr:spPr bwMode="auto">
        <a:xfrm>
          <a:off x="2857500" y="3202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154896</xdr:rowOff>
    </xdr:from>
    <xdr:ext cx="762000" cy="259045"/>
    <xdr:sp macro="" textlink="">
      <xdr:nvSpPr>
        <xdr:cNvPr id="78" name="テキスト ボックス 77"/>
        <xdr:cNvSpPr txBox="1"/>
      </xdr:nvSpPr>
      <xdr:spPr>
        <a:xfrm>
          <a:off x="2527300" y="328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175554</xdr:rowOff>
    </xdr:from>
    <xdr:to>
      <xdr:col>4</xdr:col>
      <xdr:colOff>1117600</xdr:colOff>
      <xdr:row>35</xdr:row>
      <xdr:rowOff>177657</xdr:rowOff>
    </xdr:to>
    <xdr:cxnSp macro="">
      <xdr:nvCxnSpPr>
        <xdr:cNvPr id="110" name="直線コネクタ 109"/>
        <xdr:cNvCxnSpPr/>
      </xdr:nvCxnSpPr>
      <xdr:spPr bwMode="auto">
        <a:xfrm flipV="1">
          <a:off x="5003800" y="6785904"/>
          <a:ext cx="6477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160332</xdr:rowOff>
    </xdr:from>
    <xdr:ext cx="762000" cy="259045"/>
    <xdr:sp macro="" textlink="">
      <xdr:nvSpPr>
        <xdr:cNvPr id="111" name="人口1人当たり決算額の推移平均値テキスト445"/>
        <xdr:cNvSpPr txBox="1"/>
      </xdr:nvSpPr>
      <xdr:spPr>
        <a:xfrm>
          <a:off x="5740400" y="677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148534</xdr:rowOff>
    </xdr:from>
    <xdr:to>
      <xdr:col>4</xdr:col>
      <xdr:colOff>469900</xdr:colOff>
      <xdr:row>35</xdr:row>
      <xdr:rowOff>177657</xdr:rowOff>
    </xdr:to>
    <xdr:cxnSp macro="">
      <xdr:nvCxnSpPr>
        <xdr:cNvPr id="113" name="直線コネクタ 112"/>
        <xdr:cNvCxnSpPr/>
      </xdr:nvCxnSpPr>
      <xdr:spPr bwMode="auto">
        <a:xfrm>
          <a:off x="4305300" y="6758884"/>
          <a:ext cx="698500" cy="29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51974</xdr:rowOff>
    </xdr:from>
    <xdr:to>
      <xdr:col>3</xdr:col>
      <xdr:colOff>904875</xdr:colOff>
      <xdr:row>35</xdr:row>
      <xdr:rowOff>148534</xdr:rowOff>
    </xdr:to>
    <xdr:cxnSp macro="">
      <xdr:nvCxnSpPr>
        <xdr:cNvPr id="116" name="直線コネクタ 115"/>
        <xdr:cNvCxnSpPr/>
      </xdr:nvCxnSpPr>
      <xdr:spPr bwMode="auto">
        <a:xfrm>
          <a:off x="3606800" y="6662324"/>
          <a:ext cx="698500" cy="96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310840</xdr:rowOff>
    </xdr:from>
    <xdr:to>
      <xdr:col>3</xdr:col>
      <xdr:colOff>206375</xdr:colOff>
      <xdr:row>35</xdr:row>
      <xdr:rowOff>51974</xdr:rowOff>
    </xdr:to>
    <xdr:cxnSp macro="">
      <xdr:nvCxnSpPr>
        <xdr:cNvPr id="119" name="直線コネクタ 118"/>
        <xdr:cNvCxnSpPr/>
      </xdr:nvCxnSpPr>
      <xdr:spPr bwMode="auto">
        <a:xfrm>
          <a:off x="2908300" y="6578290"/>
          <a:ext cx="698500" cy="84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22722</xdr:rowOff>
    </xdr:from>
    <xdr:ext cx="762000" cy="259045"/>
    <xdr:sp macro="" textlink="">
      <xdr:nvSpPr>
        <xdr:cNvPr id="123" name="テキスト ボックス 122"/>
        <xdr:cNvSpPr txBox="1"/>
      </xdr:nvSpPr>
      <xdr:spPr>
        <a:xfrm>
          <a:off x="2527300" y="629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124754</xdr:rowOff>
    </xdr:from>
    <xdr:to>
      <xdr:col>5</xdr:col>
      <xdr:colOff>34925</xdr:colOff>
      <xdr:row>35</xdr:row>
      <xdr:rowOff>226354</xdr:rowOff>
    </xdr:to>
    <xdr:sp macro="" textlink="">
      <xdr:nvSpPr>
        <xdr:cNvPr id="129" name="円/楕円 128"/>
        <xdr:cNvSpPr/>
      </xdr:nvSpPr>
      <xdr:spPr bwMode="auto">
        <a:xfrm>
          <a:off x="5600700" y="67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312731</xdr:rowOff>
    </xdr:from>
    <xdr:ext cx="762000" cy="259045"/>
    <xdr:sp macro="" textlink="">
      <xdr:nvSpPr>
        <xdr:cNvPr id="130" name="人口1人当たり決算額の推移該当値テキスト445"/>
        <xdr:cNvSpPr txBox="1"/>
      </xdr:nvSpPr>
      <xdr:spPr>
        <a:xfrm>
          <a:off x="5740400" y="6580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30,376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126857</xdr:rowOff>
    </xdr:from>
    <xdr:to>
      <xdr:col>4</xdr:col>
      <xdr:colOff>520700</xdr:colOff>
      <xdr:row>35</xdr:row>
      <xdr:rowOff>228457</xdr:rowOff>
    </xdr:to>
    <xdr:sp macro="" textlink="">
      <xdr:nvSpPr>
        <xdr:cNvPr id="131" name="円/楕円 130"/>
        <xdr:cNvSpPr/>
      </xdr:nvSpPr>
      <xdr:spPr bwMode="auto">
        <a:xfrm>
          <a:off x="4953000" y="6737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213234</xdr:rowOff>
    </xdr:from>
    <xdr:ext cx="736600" cy="259045"/>
    <xdr:sp macro="" textlink="">
      <xdr:nvSpPr>
        <xdr:cNvPr id="132" name="テキスト ボックス 131"/>
        <xdr:cNvSpPr txBox="1"/>
      </xdr:nvSpPr>
      <xdr:spPr>
        <a:xfrm>
          <a:off x="4622800" y="682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97734</xdr:rowOff>
    </xdr:from>
    <xdr:to>
      <xdr:col>3</xdr:col>
      <xdr:colOff>955675</xdr:colOff>
      <xdr:row>35</xdr:row>
      <xdr:rowOff>199334</xdr:rowOff>
    </xdr:to>
    <xdr:sp macro="" textlink="">
      <xdr:nvSpPr>
        <xdr:cNvPr id="133" name="円/楕円 132"/>
        <xdr:cNvSpPr/>
      </xdr:nvSpPr>
      <xdr:spPr bwMode="auto">
        <a:xfrm>
          <a:off x="4254500" y="6708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184111</xdr:rowOff>
    </xdr:from>
    <xdr:ext cx="762000" cy="259045"/>
    <xdr:sp macro="" textlink="">
      <xdr:nvSpPr>
        <xdr:cNvPr id="134" name="テキスト ボックス 133"/>
        <xdr:cNvSpPr txBox="1"/>
      </xdr:nvSpPr>
      <xdr:spPr>
        <a:xfrm>
          <a:off x="3924300" y="679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1174</xdr:rowOff>
    </xdr:from>
    <xdr:to>
      <xdr:col>3</xdr:col>
      <xdr:colOff>257175</xdr:colOff>
      <xdr:row>35</xdr:row>
      <xdr:rowOff>102774</xdr:rowOff>
    </xdr:to>
    <xdr:sp macro="" textlink="">
      <xdr:nvSpPr>
        <xdr:cNvPr id="135" name="円/楕円 134"/>
        <xdr:cNvSpPr/>
      </xdr:nvSpPr>
      <xdr:spPr bwMode="auto">
        <a:xfrm>
          <a:off x="3556000" y="6611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87551</xdr:rowOff>
    </xdr:from>
    <xdr:ext cx="762000" cy="259045"/>
    <xdr:sp macro="" textlink="">
      <xdr:nvSpPr>
        <xdr:cNvPr id="136" name="テキスト ボックス 135"/>
        <xdr:cNvSpPr txBox="1"/>
      </xdr:nvSpPr>
      <xdr:spPr>
        <a:xfrm>
          <a:off x="3225800" y="6697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35,782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260040</xdr:rowOff>
    </xdr:from>
    <xdr:to>
      <xdr:col>2</xdr:col>
      <xdr:colOff>692150</xdr:colOff>
      <xdr:row>35</xdr:row>
      <xdr:rowOff>18740</xdr:rowOff>
    </xdr:to>
    <xdr:sp macro="" textlink="">
      <xdr:nvSpPr>
        <xdr:cNvPr id="137" name="円/楕円 136"/>
        <xdr:cNvSpPr/>
      </xdr:nvSpPr>
      <xdr:spPr bwMode="auto">
        <a:xfrm>
          <a:off x="2857500" y="652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3517</xdr:rowOff>
    </xdr:from>
    <xdr:ext cx="762000" cy="259045"/>
    <xdr:sp macro="" textlink="">
      <xdr:nvSpPr>
        <xdr:cNvPr id="138" name="テキスト ボックス 137"/>
        <xdr:cNvSpPr txBox="1"/>
      </xdr:nvSpPr>
      <xdr:spPr>
        <a:xfrm>
          <a:off x="2527300" y="661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58,710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21985</xdr:rowOff>
    </xdr:from>
    <xdr:to>
      <xdr:col>6</xdr:col>
      <xdr:colOff>511175</xdr:colOff>
      <xdr:row>37</xdr:row>
      <xdr:rowOff>45917</xdr:rowOff>
    </xdr:to>
    <xdr:cxnSp macro="">
      <xdr:nvCxnSpPr>
        <xdr:cNvPr id="65" name="直線コネクタ 64"/>
        <xdr:cNvCxnSpPr/>
      </xdr:nvCxnSpPr>
      <xdr:spPr>
        <a:xfrm>
          <a:off x="3797300" y="6365635"/>
          <a:ext cx="838200" cy="2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78015</xdr:rowOff>
    </xdr:from>
    <xdr:ext cx="534377" cy="259045"/>
    <xdr:sp macro="" textlink="">
      <xdr:nvSpPr>
        <xdr:cNvPr id="66" name="人件費平均値テキスト"/>
        <xdr:cNvSpPr txBox="1"/>
      </xdr:nvSpPr>
      <xdr:spPr>
        <a:xfrm>
          <a:off x="4686300" y="59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21985</xdr:rowOff>
    </xdr:from>
    <xdr:to>
      <xdr:col>5</xdr:col>
      <xdr:colOff>358775</xdr:colOff>
      <xdr:row>37</xdr:row>
      <xdr:rowOff>25286</xdr:rowOff>
    </xdr:to>
    <xdr:cxnSp macro="">
      <xdr:nvCxnSpPr>
        <xdr:cNvPr id="68" name="直線コネクタ 67"/>
        <xdr:cNvCxnSpPr/>
      </xdr:nvCxnSpPr>
      <xdr:spPr>
        <a:xfrm flipV="1">
          <a:off x="2908300" y="6365635"/>
          <a:ext cx="889000" cy="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103228</xdr:rowOff>
    </xdr:from>
    <xdr:ext cx="534377" cy="259045"/>
    <xdr:sp macro="" textlink="">
      <xdr:nvSpPr>
        <xdr:cNvPr id="70" name="テキスト ボックス 69"/>
        <xdr:cNvSpPr txBox="1"/>
      </xdr:nvSpPr>
      <xdr:spPr>
        <a:xfrm>
          <a:off x="3530111" y="576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25286</xdr:rowOff>
    </xdr:from>
    <xdr:to>
      <xdr:col>4</xdr:col>
      <xdr:colOff>155575</xdr:colOff>
      <xdr:row>37</xdr:row>
      <xdr:rowOff>91022</xdr:rowOff>
    </xdr:to>
    <xdr:cxnSp macro="">
      <xdr:nvCxnSpPr>
        <xdr:cNvPr id="71" name="直線コネクタ 70"/>
        <xdr:cNvCxnSpPr/>
      </xdr:nvCxnSpPr>
      <xdr:spPr>
        <a:xfrm flipV="1">
          <a:off x="2019300" y="6368936"/>
          <a:ext cx="889000" cy="6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117501</xdr:rowOff>
    </xdr:from>
    <xdr:ext cx="534377" cy="259045"/>
    <xdr:sp macro="" textlink="">
      <xdr:nvSpPr>
        <xdr:cNvPr id="73" name="テキスト ボックス 72"/>
        <xdr:cNvSpPr txBox="1"/>
      </xdr:nvSpPr>
      <xdr:spPr>
        <a:xfrm>
          <a:off x="2641111" y="5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162417</xdr:rowOff>
    </xdr:from>
    <xdr:to>
      <xdr:col>2</xdr:col>
      <xdr:colOff>638175</xdr:colOff>
      <xdr:row>37</xdr:row>
      <xdr:rowOff>91022</xdr:rowOff>
    </xdr:to>
    <xdr:cxnSp macro="">
      <xdr:nvCxnSpPr>
        <xdr:cNvPr id="74" name="直線コネクタ 73"/>
        <xdr:cNvCxnSpPr/>
      </xdr:nvCxnSpPr>
      <xdr:spPr>
        <a:xfrm>
          <a:off x="1130300" y="6334617"/>
          <a:ext cx="889000" cy="10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139990</xdr:rowOff>
    </xdr:from>
    <xdr:ext cx="534377" cy="259045"/>
    <xdr:sp macro="" textlink="">
      <xdr:nvSpPr>
        <xdr:cNvPr id="76" name="テキスト ボックス 75"/>
        <xdr:cNvSpPr txBox="1"/>
      </xdr:nvSpPr>
      <xdr:spPr>
        <a:xfrm>
          <a:off x="1752111" y="579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166567</xdr:rowOff>
    </xdr:from>
    <xdr:to>
      <xdr:col>6</xdr:col>
      <xdr:colOff>561975</xdr:colOff>
      <xdr:row>37</xdr:row>
      <xdr:rowOff>96717</xdr:rowOff>
    </xdr:to>
    <xdr:sp macro="" textlink="">
      <xdr:nvSpPr>
        <xdr:cNvPr id="84" name="円/楕円 83"/>
        <xdr:cNvSpPr/>
      </xdr:nvSpPr>
      <xdr:spPr>
        <a:xfrm>
          <a:off x="4584700" y="63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144994</xdr:rowOff>
    </xdr:from>
    <xdr:ext cx="534377" cy="259045"/>
    <xdr:sp macro="" textlink="">
      <xdr:nvSpPr>
        <xdr:cNvPr id="85" name="人件費該当値テキスト"/>
        <xdr:cNvSpPr txBox="1"/>
      </xdr:nvSpPr>
      <xdr:spPr>
        <a:xfrm>
          <a:off x="4686300" y="631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70,564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142635</xdr:rowOff>
    </xdr:from>
    <xdr:to>
      <xdr:col>5</xdr:col>
      <xdr:colOff>409575</xdr:colOff>
      <xdr:row>37</xdr:row>
      <xdr:rowOff>72785</xdr:rowOff>
    </xdr:to>
    <xdr:sp macro="" textlink="">
      <xdr:nvSpPr>
        <xdr:cNvPr id="86" name="円/楕円 85"/>
        <xdr:cNvSpPr/>
      </xdr:nvSpPr>
      <xdr:spPr>
        <a:xfrm>
          <a:off x="3746500" y="63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63912</xdr:rowOff>
    </xdr:from>
    <xdr:ext cx="534377" cy="259045"/>
    <xdr:sp macro="" textlink="">
      <xdr:nvSpPr>
        <xdr:cNvPr id="87" name="テキスト ボックス 86"/>
        <xdr:cNvSpPr txBox="1"/>
      </xdr:nvSpPr>
      <xdr:spPr>
        <a:xfrm>
          <a:off x="3530111" y="64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72,239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145936</xdr:rowOff>
    </xdr:from>
    <xdr:to>
      <xdr:col>4</xdr:col>
      <xdr:colOff>206375</xdr:colOff>
      <xdr:row>37</xdr:row>
      <xdr:rowOff>76086</xdr:rowOff>
    </xdr:to>
    <xdr:sp macro="" textlink="">
      <xdr:nvSpPr>
        <xdr:cNvPr id="88" name="円/楕円 87"/>
        <xdr:cNvSpPr/>
      </xdr:nvSpPr>
      <xdr:spPr>
        <a:xfrm>
          <a:off x="2857500" y="631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67213</xdr:rowOff>
    </xdr:from>
    <xdr:ext cx="534377" cy="259045"/>
    <xdr:sp macro="" textlink="">
      <xdr:nvSpPr>
        <xdr:cNvPr id="89" name="テキスト ボックス 88"/>
        <xdr:cNvSpPr txBox="1"/>
      </xdr:nvSpPr>
      <xdr:spPr>
        <a:xfrm>
          <a:off x="2641111" y="64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72,008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40222</xdr:rowOff>
    </xdr:from>
    <xdr:to>
      <xdr:col>3</xdr:col>
      <xdr:colOff>3175</xdr:colOff>
      <xdr:row>37</xdr:row>
      <xdr:rowOff>141822</xdr:rowOff>
    </xdr:to>
    <xdr:sp macro="" textlink="">
      <xdr:nvSpPr>
        <xdr:cNvPr id="90" name="円/楕円 89"/>
        <xdr:cNvSpPr/>
      </xdr:nvSpPr>
      <xdr:spPr>
        <a:xfrm>
          <a:off x="1968500" y="638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132949</xdr:rowOff>
    </xdr:from>
    <xdr:ext cx="534377" cy="259045"/>
    <xdr:sp macro="" textlink="">
      <xdr:nvSpPr>
        <xdr:cNvPr id="91" name="テキスト ボックス 90"/>
        <xdr:cNvSpPr txBox="1"/>
      </xdr:nvSpPr>
      <xdr:spPr>
        <a:xfrm>
          <a:off x="1752111" y="647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67,407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111617</xdr:rowOff>
    </xdr:from>
    <xdr:to>
      <xdr:col>1</xdr:col>
      <xdr:colOff>485775</xdr:colOff>
      <xdr:row>37</xdr:row>
      <xdr:rowOff>41767</xdr:rowOff>
    </xdr:to>
    <xdr:sp macro="" textlink="">
      <xdr:nvSpPr>
        <xdr:cNvPr id="92" name="円/楕円 91"/>
        <xdr:cNvSpPr/>
      </xdr:nvSpPr>
      <xdr:spPr>
        <a:xfrm>
          <a:off x="1079500" y="628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32894</xdr:rowOff>
    </xdr:from>
    <xdr:ext cx="534377" cy="259045"/>
    <xdr:sp macro="" textlink="">
      <xdr:nvSpPr>
        <xdr:cNvPr id="93" name="テキスト ボックス 92"/>
        <xdr:cNvSpPr txBox="1"/>
      </xdr:nvSpPr>
      <xdr:spPr>
        <a:xfrm>
          <a:off x="863111" y="63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139954</xdr:rowOff>
    </xdr:from>
    <xdr:to>
      <xdr:col>6</xdr:col>
      <xdr:colOff>511175</xdr:colOff>
      <xdr:row>58</xdr:row>
      <xdr:rowOff>74955</xdr:rowOff>
    </xdr:to>
    <xdr:cxnSp macro="">
      <xdr:nvCxnSpPr>
        <xdr:cNvPr id="123" name="直線コネクタ 122"/>
        <xdr:cNvCxnSpPr/>
      </xdr:nvCxnSpPr>
      <xdr:spPr>
        <a:xfrm flipV="1">
          <a:off x="3797300" y="9912604"/>
          <a:ext cx="838200" cy="10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99674</xdr:rowOff>
    </xdr:from>
    <xdr:ext cx="534377" cy="259045"/>
    <xdr:sp macro="" textlink="">
      <xdr:nvSpPr>
        <xdr:cNvPr id="124" name="物件費平均値テキスト"/>
        <xdr:cNvSpPr txBox="1"/>
      </xdr:nvSpPr>
      <xdr:spPr>
        <a:xfrm>
          <a:off x="4686300" y="9529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54267</xdr:rowOff>
    </xdr:from>
    <xdr:to>
      <xdr:col>5</xdr:col>
      <xdr:colOff>358775</xdr:colOff>
      <xdr:row>58</xdr:row>
      <xdr:rowOff>74955</xdr:rowOff>
    </xdr:to>
    <xdr:cxnSp macro="">
      <xdr:nvCxnSpPr>
        <xdr:cNvPr id="126" name="直線コネクタ 125"/>
        <xdr:cNvCxnSpPr/>
      </xdr:nvCxnSpPr>
      <xdr:spPr>
        <a:xfrm>
          <a:off x="2908300" y="9998367"/>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111498</xdr:rowOff>
    </xdr:from>
    <xdr:ext cx="534377" cy="259045"/>
    <xdr:sp macro="" textlink="">
      <xdr:nvSpPr>
        <xdr:cNvPr id="128" name="テキスト ボックス 127"/>
        <xdr:cNvSpPr txBox="1"/>
      </xdr:nvSpPr>
      <xdr:spPr>
        <a:xfrm>
          <a:off x="3530111" y="954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54267</xdr:rowOff>
    </xdr:from>
    <xdr:to>
      <xdr:col>4</xdr:col>
      <xdr:colOff>155575</xdr:colOff>
      <xdr:row>58</xdr:row>
      <xdr:rowOff>126556</xdr:rowOff>
    </xdr:to>
    <xdr:cxnSp macro="">
      <xdr:nvCxnSpPr>
        <xdr:cNvPr id="129" name="直線コネクタ 128"/>
        <xdr:cNvCxnSpPr/>
      </xdr:nvCxnSpPr>
      <xdr:spPr>
        <a:xfrm flipV="1">
          <a:off x="2019300" y="9998367"/>
          <a:ext cx="889000" cy="7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26382</xdr:rowOff>
    </xdr:from>
    <xdr:ext cx="534377" cy="259045"/>
    <xdr:sp macro="" textlink="">
      <xdr:nvSpPr>
        <xdr:cNvPr id="131" name="テキスト ボックス 130"/>
        <xdr:cNvSpPr txBox="1"/>
      </xdr:nvSpPr>
      <xdr:spPr>
        <a:xfrm>
          <a:off x="2641111" y="96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126556</xdr:rowOff>
    </xdr:from>
    <xdr:to>
      <xdr:col>2</xdr:col>
      <xdr:colOff>638175</xdr:colOff>
      <xdr:row>59</xdr:row>
      <xdr:rowOff>12014</xdr:rowOff>
    </xdr:to>
    <xdr:cxnSp macro="">
      <xdr:nvCxnSpPr>
        <xdr:cNvPr id="132" name="直線コネクタ 131"/>
        <xdr:cNvCxnSpPr/>
      </xdr:nvCxnSpPr>
      <xdr:spPr>
        <a:xfrm flipV="1">
          <a:off x="1130300" y="10070656"/>
          <a:ext cx="889000" cy="5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74515</xdr:rowOff>
    </xdr:from>
    <xdr:ext cx="534377" cy="259045"/>
    <xdr:sp macro="" textlink="">
      <xdr:nvSpPr>
        <xdr:cNvPr id="134" name="テキスト ボックス 133"/>
        <xdr:cNvSpPr txBox="1"/>
      </xdr:nvSpPr>
      <xdr:spPr>
        <a:xfrm>
          <a:off x="1752111" y="967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125861</xdr:rowOff>
    </xdr:from>
    <xdr:ext cx="534377" cy="259045"/>
    <xdr:sp macro="" textlink="">
      <xdr:nvSpPr>
        <xdr:cNvPr id="136" name="テキスト ボックス 135"/>
        <xdr:cNvSpPr txBox="1"/>
      </xdr:nvSpPr>
      <xdr:spPr>
        <a:xfrm>
          <a:off x="863111" y="972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89154</xdr:rowOff>
    </xdr:from>
    <xdr:to>
      <xdr:col>6</xdr:col>
      <xdr:colOff>561975</xdr:colOff>
      <xdr:row>58</xdr:row>
      <xdr:rowOff>19304</xdr:rowOff>
    </xdr:to>
    <xdr:sp macro="" textlink="">
      <xdr:nvSpPr>
        <xdr:cNvPr id="142" name="円/楕円 141"/>
        <xdr:cNvSpPr/>
      </xdr:nvSpPr>
      <xdr:spPr>
        <a:xfrm>
          <a:off x="4584700" y="98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67581</xdr:rowOff>
    </xdr:from>
    <xdr:ext cx="534377" cy="259045"/>
    <xdr:sp macro="" textlink="">
      <xdr:nvSpPr>
        <xdr:cNvPr id="143" name="物件費該当値テキスト"/>
        <xdr:cNvSpPr txBox="1"/>
      </xdr:nvSpPr>
      <xdr:spPr>
        <a:xfrm>
          <a:off x="4686300" y="984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79,480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24155</xdr:rowOff>
    </xdr:from>
    <xdr:to>
      <xdr:col>5</xdr:col>
      <xdr:colOff>409575</xdr:colOff>
      <xdr:row>58</xdr:row>
      <xdr:rowOff>125755</xdr:rowOff>
    </xdr:to>
    <xdr:sp macro="" textlink="">
      <xdr:nvSpPr>
        <xdr:cNvPr id="144" name="円/楕円 143"/>
        <xdr:cNvSpPr/>
      </xdr:nvSpPr>
      <xdr:spPr>
        <a:xfrm>
          <a:off x="3746500" y="99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116882</xdr:rowOff>
    </xdr:from>
    <xdr:ext cx="534377" cy="259045"/>
    <xdr:sp macro="" textlink="">
      <xdr:nvSpPr>
        <xdr:cNvPr id="145" name="テキスト ボックス 144"/>
        <xdr:cNvSpPr txBox="1"/>
      </xdr:nvSpPr>
      <xdr:spPr>
        <a:xfrm>
          <a:off x="3530111" y="1006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3467</xdr:rowOff>
    </xdr:from>
    <xdr:to>
      <xdr:col>4</xdr:col>
      <xdr:colOff>206375</xdr:colOff>
      <xdr:row>58</xdr:row>
      <xdr:rowOff>105067</xdr:rowOff>
    </xdr:to>
    <xdr:sp macro="" textlink="">
      <xdr:nvSpPr>
        <xdr:cNvPr id="146" name="円/楕円 145"/>
        <xdr:cNvSpPr/>
      </xdr:nvSpPr>
      <xdr:spPr>
        <a:xfrm>
          <a:off x="2857500" y="99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96194</xdr:rowOff>
    </xdr:from>
    <xdr:ext cx="534377" cy="259045"/>
    <xdr:sp macro="" textlink="">
      <xdr:nvSpPr>
        <xdr:cNvPr id="147" name="テキスト ボックス 146"/>
        <xdr:cNvSpPr txBox="1"/>
      </xdr:nvSpPr>
      <xdr:spPr>
        <a:xfrm>
          <a:off x="2641111" y="1004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75756</xdr:rowOff>
    </xdr:from>
    <xdr:to>
      <xdr:col>3</xdr:col>
      <xdr:colOff>3175</xdr:colOff>
      <xdr:row>59</xdr:row>
      <xdr:rowOff>5906</xdr:rowOff>
    </xdr:to>
    <xdr:sp macro="" textlink="">
      <xdr:nvSpPr>
        <xdr:cNvPr id="148" name="円/楕円 147"/>
        <xdr:cNvSpPr/>
      </xdr:nvSpPr>
      <xdr:spPr>
        <a:xfrm>
          <a:off x="1968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168483</xdr:rowOff>
    </xdr:from>
    <xdr:ext cx="534377" cy="259045"/>
    <xdr:sp macro="" textlink="">
      <xdr:nvSpPr>
        <xdr:cNvPr id="149" name="テキスト ボックス 148"/>
        <xdr:cNvSpPr txBox="1"/>
      </xdr:nvSpPr>
      <xdr:spPr>
        <a:xfrm>
          <a:off x="1752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132664</xdr:rowOff>
    </xdr:from>
    <xdr:to>
      <xdr:col>1</xdr:col>
      <xdr:colOff>485775</xdr:colOff>
      <xdr:row>59</xdr:row>
      <xdr:rowOff>62814</xdr:rowOff>
    </xdr:to>
    <xdr:sp macro="" textlink="">
      <xdr:nvSpPr>
        <xdr:cNvPr id="150" name="円/楕円 149"/>
        <xdr:cNvSpPr/>
      </xdr:nvSpPr>
      <xdr:spPr>
        <a:xfrm>
          <a:off x="1079500" y="1007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53941</xdr:rowOff>
    </xdr:from>
    <xdr:ext cx="534377" cy="259045"/>
    <xdr:sp macro="" textlink="">
      <xdr:nvSpPr>
        <xdr:cNvPr id="151" name="テキスト ボックス 150"/>
        <xdr:cNvSpPr txBox="1"/>
      </xdr:nvSpPr>
      <xdr:spPr>
        <a:xfrm>
          <a:off x="863111" y="10169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155930</xdr:rowOff>
    </xdr:from>
    <xdr:to>
      <xdr:col>6</xdr:col>
      <xdr:colOff>511175</xdr:colOff>
      <xdr:row>76</xdr:row>
      <xdr:rowOff>137109</xdr:rowOff>
    </xdr:to>
    <xdr:cxnSp macro="">
      <xdr:nvCxnSpPr>
        <xdr:cNvPr id="180" name="直線コネクタ 179"/>
        <xdr:cNvCxnSpPr/>
      </xdr:nvCxnSpPr>
      <xdr:spPr>
        <a:xfrm flipV="1">
          <a:off x="3797300" y="13014680"/>
          <a:ext cx="838200" cy="15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55499</xdr:rowOff>
    </xdr:from>
    <xdr:to>
      <xdr:col>5</xdr:col>
      <xdr:colOff>358775</xdr:colOff>
      <xdr:row>76</xdr:row>
      <xdr:rowOff>137109</xdr:rowOff>
    </xdr:to>
    <xdr:cxnSp macro="">
      <xdr:nvCxnSpPr>
        <xdr:cNvPr id="183" name="直線コネクタ 182"/>
        <xdr:cNvCxnSpPr/>
      </xdr:nvCxnSpPr>
      <xdr:spPr>
        <a:xfrm>
          <a:off x="2908300" y="13085699"/>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76204</xdr:rowOff>
    </xdr:from>
    <xdr:ext cx="469744" cy="259045"/>
    <xdr:sp macro="" textlink="">
      <xdr:nvSpPr>
        <xdr:cNvPr id="185" name="テキスト ボックス 184"/>
        <xdr:cNvSpPr txBox="1"/>
      </xdr:nvSpPr>
      <xdr:spPr>
        <a:xfrm>
          <a:off x="3562427" y="1327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152921</xdr:rowOff>
    </xdr:from>
    <xdr:to>
      <xdr:col>4</xdr:col>
      <xdr:colOff>155575</xdr:colOff>
      <xdr:row>76</xdr:row>
      <xdr:rowOff>55499</xdr:rowOff>
    </xdr:to>
    <xdr:cxnSp macro="">
      <xdr:nvCxnSpPr>
        <xdr:cNvPr id="186" name="直線コネクタ 185"/>
        <xdr:cNvCxnSpPr/>
      </xdr:nvCxnSpPr>
      <xdr:spPr>
        <a:xfrm>
          <a:off x="2019300" y="13011671"/>
          <a:ext cx="889000" cy="7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91406</xdr:rowOff>
    </xdr:from>
    <xdr:ext cx="469744" cy="259045"/>
    <xdr:sp macro="" textlink="">
      <xdr:nvSpPr>
        <xdr:cNvPr id="188" name="テキスト ボックス 187"/>
        <xdr:cNvSpPr txBox="1"/>
      </xdr:nvSpPr>
      <xdr:spPr>
        <a:xfrm>
          <a:off x="2673427" y="1329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142139</xdr:rowOff>
    </xdr:from>
    <xdr:to>
      <xdr:col>2</xdr:col>
      <xdr:colOff>638175</xdr:colOff>
      <xdr:row>75</xdr:row>
      <xdr:rowOff>152921</xdr:rowOff>
    </xdr:to>
    <xdr:cxnSp macro="">
      <xdr:nvCxnSpPr>
        <xdr:cNvPr id="189" name="直線コネクタ 188"/>
        <xdr:cNvCxnSpPr/>
      </xdr:nvCxnSpPr>
      <xdr:spPr>
        <a:xfrm>
          <a:off x="1130300" y="13000889"/>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107560</xdr:rowOff>
    </xdr:from>
    <xdr:ext cx="469744" cy="259045"/>
    <xdr:sp macro="" textlink="">
      <xdr:nvSpPr>
        <xdr:cNvPr id="193" name="テキスト ボックス 192"/>
        <xdr:cNvSpPr txBox="1"/>
      </xdr:nvSpPr>
      <xdr:spPr>
        <a:xfrm>
          <a:off x="895427" y="1330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105131</xdr:rowOff>
    </xdr:from>
    <xdr:to>
      <xdr:col>6</xdr:col>
      <xdr:colOff>561975</xdr:colOff>
      <xdr:row>76</xdr:row>
      <xdr:rowOff>35282</xdr:rowOff>
    </xdr:to>
    <xdr:sp macro="" textlink="">
      <xdr:nvSpPr>
        <xdr:cNvPr id="199" name="円/楕円 198"/>
        <xdr:cNvSpPr/>
      </xdr:nvSpPr>
      <xdr:spPr>
        <a:xfrm>
          <a:off x="4584700" y="129638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128008</xdr:rowOff>
    </xdr:from>
    <xdr:ext cx="534377" cy="259045"/>
    <xdr:sp macro="" textlink="">
      <xdr:nvSpPr>
        <xdr:cNvPr id="200" name="維持補修費該当値テキスト"/>
        <xdr:cNvSpPr txBox="1"/>
      </xdr:nvSpPr>
      <xdr:spPr>
        <a:xfrm>
          <a:off x="4686300" y="1281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15,074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86309</xdr:rowOff>
    </xdr:from>
    <xdr:to>
      <xdr:col>5</xdr:col>
      <xdr:colOff>409575</xdr:colOff>
      <xdr:row>77</xdr:row>
      <xdr:rowOff>16459</xdr:rowOff>
    </xdr:to>
    <xdr:sp macro="" textlink="">
      <xdr:nvSpPr>
        <xdr:cNvPr id="201" name="円/楕円 200"/>
        <xdr:cNvSpPr/>
      </xdr:nvSpPr>
      <xdr:spPr>
        <a:xfrm>
          <a:off x="3746500" y="1311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32986</xdr:rowOff>
    </xdr:from>
    <xdr:ext cx="534377" cy="259045"/>
    <xdr:sp macro="" textlink="">
      <xdr:nvSpPr>
        <xdr:cNvPr id="202" name="テキスト ボックス 201"/>
        <xdr:cNvSpPr txBox="1"/>
      </xdr:nvSpPr>
      <xdr:spPr>
        <a:xfrm>
          <a:off x="3530111" y="1289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4699</xdr:rowOff>
    </xdr:from>
    <xdr:to>
      <xdr:col>4</xdr:col>
      <xdr:colOff>206375</xdr:colOff>
      <xdr:row>76</xdr:row>
      <xdr:rowOff>106299</xdr:rowOff>
    </xdr:to>
    <xdr:sp macro="" textlink="">
      <xdr:nvSpPr>
        <xdr:cNvPr id="203" name="円/楕円 202"/>
        <xdr:cNvSpPr/>
      </xdr:nvSpPr>
      <xdr:spPr>
        <a:xfrm>
          <a:off x="2857500" y="1303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122826</xdr:rowOff>
    </xdr:from>
    <xdr:ext cx="534377" cy="259045"/>
    <xdr:sp macro="" textlink="">
      <xdr:nvSpPr>
        <xdr:cNvPr id="204" name="テキスト ボックス 203"/>
        <xdr:cNvSpPr txBox="1"/>
      </xdr:nvSpPr>
      <xdr:spPr>
        <a:xfrm>
          <a:off x="2641111" y="1281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102121</xdr:rowOff>
    </xdr:from>
    <xdr:to>
      <xdr:col>3</xdr:col>
      <xdr:colOff>3175</xdr:colOff>
      <xdr:row>76</xdr:row>
      <xdr:rowOff>32271</xdr:rowOff>
    </xdr:to>
    <xdr:sp macro="" textlink="">
      <xdr:nvSpPr>
        <xdr:cNvPr id="205" name="円/楕円 204"/>
        <xdr:cNvSpPr/>
      </xdr:nvSpPr>
      <xdr:spPr>
        <a:xfrm>
          <a:off x="1968500" y="129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48798</xdr:rowOff>
    </xdr:from>
    <xdr:ext cx="534377" cy="259045"/>
    <xdr:sp macro="" textlink="">
      <xdr:nvSpPr>
        <xdr:cNvPr id="206" name="テキスト ボックス 205"/>
        <xdr:cNvSpPr txBox="1"/>
      </xdr:nvSpPr>
      <xdr:spPr>
        <a:xfrm>
          <a:off x="1752111" y="127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15,153</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91339</xdr:rowOff>
    </xdr:from>
    <xdr:to>
      <xdr:col>1</xdr:col>
      <xdr:colOff>485775</xdr:colOff>
      <xdr:row>76</xdr:row>
      <xdr:rowOff>21489</xdr:rowOff>
    </xdr:to>
    <xdr:sp macro="" textlink="">
      <xdr:nvSpPr>
        <xdr:cNvPr id="207" name="円/楕円 206"/>
        <xdr:cNvSpPr/>
      </xdr:nvSpPr>
      <xdr:spPr>
        <a:xfrm>
          <a:off x="1079500" y="1295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38016</xdr:rowOff>
    </xdr:from>
    <xdr:ext cx="534377" cy="259045"/>
    <xdr:sp macro="" textlink="">
      <xdr:nvSpPr>
        <xdr:cNvPr id="208" name="テキスト ボックス 207"/>
        <xdr:cNvSpPr txBox="1"/>
      </xdr:nvSpPr>
      <xdr:spPr>
        <a:xfrm>
          <a:off x="863111" y="1272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78550</xdr:rowOff>
    </xdr:from>
    <xdr:to>
      <xdr:col>6</xdr:col>
      <xdr:colOff>511175</xdr:colOff>
      <xdr:row>98</xdr:row>
      <xdr:rowOff>76149</xdr:rowOff>
    </xdr:to>
    <xdr:cxnSp macro="">
      <xdr:nvCxnSpPr>
        <xdr:cNvPr id="240" name="直線コネクタ 239"/>
        <xdr:cNvCxnSpPr/>
      </xdr:nvCxnSpPr>
      <xdr:spPr>
        <a:xfrm>
          <a:off x="3797300" y="16194850"/>
          <a:ext cx="838200" cy="6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78550</xdr:rowOff>
    </xdr:from>
    <xdr:to>
      <xdr:col>5</xdr:col>
      <xdr:colOff>358775</xdr:colOff>
      <xdr:row>94</xdr:row>
      <xdr:rowOff>145872</xdr:rowOff>
    </xdr:to>
    <xdr:cxnSp macro="">
      <xdr:nvCxnSpPr>
        <xdr:cNvPr id="243" name="直線コネクタ 242"/>
        <xdr:cNvCxnSpPr/>
      </xdr:nvCxnSpPr>
      <xdr:spPr>
        <a:xfrm flipV="1">
          <a:off x="2908300" y="16194850"/>
          <a:ext cx="889000" cy="6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150865</xdr:rowOff>
    </xdr:from>
    <xdr:ext cx="534377" cy="259045"/>
    <xdr:sp macro="" textlink="">
      <xdr:nvSpPr>
        <xdr:cNvPr id="245" name="テキスト ボックス 244"/>
        <xdr:cNvSpPr txBox="1"/>
      </xdr:nvSpPr>
      <xdr:spPr>
        <a:xfrm>
          <a:off x="3530111" y="1661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145872</xdr:rowOff>
    </xdr:from>
    <xdr:to>
      <xdr:col>4</xdr:col>
      <xdr:colOff>155575</xdr:colOff>
      <xdr:row>95</xdr:row>
      <xdr:rowOff>76313</xdr:rowOff>
    </xdr:to>
    <xdr:cxnSp macro="">
      <xdr:nvCxnSpPr>
        <xdr:cNvPr id="246" name="直線コネクタ 245"/>
        <xdr:cNvCxnSpPr/>
      </xdr:nvCxnSpPr>
      <xdr:spPr>
        <a:xfrm flipV="1">
          <a:off x="2019300" y="16262172"/>
          <a:ext cx="889000" cy="101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164155</xdr:rowOff>
    </xdr:from>
    <xdr:ext cx="534377" cy="259045"/>
    <xdr:sp macro="" textlink="">
      <xdr:nvSpPr>
        <xdr:cNvPr id="248" name="テキスト ボックス 247"/>
        <xdr:cNvSpPr txBox="1"/>
      </xdr:nvSpPr>
      <xdr:spPr>
        <a:xfrm>
          <a:off x="2641111" y="166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49795</xdr:rowOff>
    </xdr:from>
    <xdr:to>
      <xdr:col>2</xdr:col>
      <xdr:colOff>638175</xdr:colOff>
      <xdr:row>95</xdr:row>
      <xdr:rowOff>76313</xdr:rowOff>
    </xdr:to>
    <xdr:cxnSp macro="">
      <xdr:nvCxnSpPr>
        <xdr:cNvPr id="249" name="直線コネクタ 248"/>
        <xdr:cNvCxnSpPr/>
      </xdr:nvCxnSpPr>
      <xdr:spPr>
        <a:xfrm>
          <a:off x="1130300" y="16337545"/>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102205</xdr:rowOff>
    </xdr:from>
    <xdr:ext cx="534377" cy="259045"/>
    <xdr:sp macro="" textlink="">
      <xdr:nvSpPr>
        <xdr:cNvPr id="251" name="テキスト ボックス 250"/>
        <xdr:cNvSpPr txBox="1"/>
      </xdr:nvSpPr>
      <xdr:spPr>
        <a:xfrm>
          <a:off x="1752111" y="1673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137213</xdr:rowOff>
    </xdr:from>
    <xdr:ext cx="534377" cy="259045"/>
    <xdr:sp macro="" textlink="">
      <xdr:nvSpPr>
        <xdr:cNvPr id="253" name="テキスト ボックス 252"/>
        <xdr:cNvSpPr txBox="1"/>
      </xdr:nvSpPr>
      <xdr:spPr>
        <a:xfrm>
          <a:off x="863111" y="167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25349</xdr:rowOff>
    </xdr:from>
    <xdr:to>
      <xdr:col>6</xdr:col>
      <xdr:colOff>561975</xdr:colOff>
      <xdr:row>98</xdr:row>
      <xdr:rowOff>126949</xdr:rowOff>
    </xdr:to>
    <xdr:sp macro="" textlink="">
      <xdr:nvSpPr>
        <xdr:cNvPr id="259" name="円/楕円 258"/>
        <xdr:cNvSpPr/>
      </xdr:nvSpPr>
      <xdr:spPr>
        <a:xfrm>
          <a:off x="4584700" y="168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3776</xdr:rowOff>
    </xdr:from>
    <xdr:ext cx="534377" cy="259045"/>
    <xdr:sp macro="" textlink="">
      <xdr:nvSpPr>
        <xdr:cNvPr id="260" name="扶助費該当値テキスト"/>
        <xdr:cNvSpPr txBox="1"/>
      </xdr:nvSpPr>
      <xdr:spPr>
        <a:xfrm>
          <a:off x="4686300" y="1680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51,892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27750</xdr:rowOff>
    </xdr:from>
    <xdr:to>
      <xdr:col>5</xdr:col>
      <xdr:colOff>409575</xdr:colOff>
      <xdr:row>94</xdr:row>
      <xdr:rowOff>129350</xdr:rowOff>
    </xdr:to>
    <xdr:sp macro="" textlink="">
      <xdr:nvSpPr>
        <xdr:cNvPr id="261" name="円/楕円 260"/>
        <xdr:cNvSpPr/>
      </xdr:nvSpPr>
      <xdr:spPr>
        <a:xfrm>
          <a:off x="3746500" y="161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145877</xdr:rowOff>
    </xdr:from>
    <xdr:ext cx="534377" cy="259045"/>
    <xdr:sp macro="" textlink="">
      <xdr:nvSpPr>
        <xdr:cNvPr id="262" name="テキスト ボックス 261"/>
        <xdr:cNvSpPr txBox="1"/>
      </xdr:nvSpPr>
      <xdr:spPr>
        <a:xfrm>
          <a:off x="3530111" y="1591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93,745</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95072</xdr:rowOff>
    </xdr:from>
    <xdr:to>
      <xdr:col>4</xdr:col>
      <xdr:colOff>206375</xdr:colOff>
      <xdr:row>95</xdr:row>
      <xdr:rowOff>25222</xdr:rowOff>
    </xdr:to>
    <xdr:sp macro="" textlink="">
      <xdr:nvSpPr>
        <xdr:cNvPr id="263" name="円/楕円 262"/>
        <xdr:cNvSpPr/>
      </xdr:nvSpPr>
      <xdr:spPr>
        <a:xfrm>
          <a:off x="2857500" y="162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41749</xdr:rowOff>
    </xdr:from>
    <xdr:ext cx="534377" cy="259045"/>
    <xdr:sp macro="" textlink="">
      <xdr:nvSpPr>
        <xdr:cNvPr id="264" name="テキスト ボックス 263"/>
        <xdr:cNvSpPr txBox="1"/>
      </xdr:nvSpPr>
      <xdr:spPr>
        <a:xfrm>
          <a:off x="2641111" y="1598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89,622</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25513</xdr:rowOff>
    </xdr:from>
    <xdr:to>
      <xdr:col>3</xdr:col>
      <xdr:colOff>3175</xdr:colOff>
      <xdr:row>95</xdr:row>
      <xdr:rowOff>127113</xdr:rowOff>
    </xdr:to>
    <xdr:sp macro="" textlink="">
      <xdr:nvSpPr>
        <xdr:cNvPr id="265" name="円/楕円 264"/>
        <xdr:cNvSpPr/>
      </xdr:nvSpPr>
      <xdr:spPr>
        <a:xfrm>
          <a:off x="1968500" y="1631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143640</xdr:rowOff>
    </xdr:from>
    <xdr:ext cx="534377" cy="259045"/>
    <xdr:sp macro="" textlink="">
      <xdr:nvSpPr>
        <xdr:cNvPr id="266" name="テキスト ボックス 265"/>
        <xdr:cNvSpPr txBox="1"/>
      </xdr:nvSpPr>
      <xdr:spPr>
        <a:xfrm>
          <a:off x="1752111" y="1608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83,382</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170445</xdr:rowOff>
    </xdr:from>
    <xdr:to>
      <xdr:col>1</xdr:col>
      <xdr:colOff>485775</xdr:colOff>
      <xdr:row>95</xdr:row>
      <xdr:rowOff>100595</xdr:rowOff>
    </xdr:to>
    <xdr:sp macro="" textlink="">
      <xdr:nvSpPr>
        <xdr:cNvPr id="267" name="円/楕円 266"/>
        <xdr:cNvSpPr/>
      </xdr:nvSpPr>
      <xdr:spPr>
        <a:xfrm>
          <a:off x="1079500" y="162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117122</xdr:rowOff>
    </xdr:from>
    <xdr:ext cx="534377" cy="259045"/>
    <xdr:sp macro="" textlink="">
      <xdr:nvSpPr>
        <xdr:cNvPr id="268" name="テキスト ボックス 267"/>
        <xdr:cNvSpPr txBox="1"/>
      </xdr:nvSpPr>
      <xdr:spPr>
        <a:xfrm>
          <a:off x="863111" y="1606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63,531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90903</xdr:rowOff>
    </xdr:from>
    <xdr:to>
      <xdr:col>15</xdr:col>
      <xdr:colOff>180975</xdr:colOff>
      <xdr:row>36</xdr:row>
      <xdr:rowOff>156918</xdr:rowOff>
    </xdr:to>
    <xdr:cxnSp macro="">
      <xdr:nvCxnSpPr>
        <xdr:cNvPr id="295" name="直線コネクタ 294"/>
        <xdr:cNvCxnSpPr/>
      </xdr:nvCxnSpPr>
      <xdr:spPr>
        <a:xfrm flipV="1">
          <a:off x="9639300" y="6091653"/>
          <a:ext cx="838200" cy="2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147579</xdr:rowOff>
    </xdr:from>
    <xdr:ext cx="534377" cy="259045"/>
    <xdr:sp macro="" textlink="">
      <xdr:nvSpPr>
        <xdr:cNvPr id="296" name="補助費等平均値テキスト"/>
        <xdr:cNvSpPr txBox="1"/>
      </xdr:nvSpPr>
      <xdr:spPr>
        <a:xfrm>
          <a:off x="10528300" y="614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156918</xdr:rowOff>
    </xdr:from>
    <xdr:to>
      <xdr:col>14</xdr:col>
      <xdr:colOff>28575</xdr:colOff>
      <xdr:row>37</xdr:row>
      <xdr:rowOff>8186</xdr:rowOff>
    </xdr:to>
    <xdr:cxnSp macro="">
      <xdr:nvCxnSpPr>
        <xdr:cNvPr id="298" name="直線コネクタ 297"/>
        <xdr:cNvCxnSpPr/>
      </xdr:nvCxnSpPr>
      <xdr:spPr>
        <a:xfrm flipV="1">
          <a:off x="8750300" y="6329118"/>
          <a:ext cx="889000" cy="2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8186</xdr:rowOff>
    </xdr:from>
    <xdr:to>
      <xdr:col>12</xdr:col>
      <xdr:colOff>511175</xdr:colOff>
      <xdr:row>37</xdr:row>
      <xdr:rowOff>47913</xdr:rowOff>
    </xdr:to>
    <xdr:cxnSp macro="">
      <xdr:nvCxnSpPr>
        <xdr:cNvPr id="301" name="直線コネクタ 300"/>
        <xdr:cNvCxnSpPr/>
      </xdr:nvCxnSpPr>
      <xdr:spPr>
        <a:xfrm flipV="1">
          <a:off x="7861300" y="6351836"/>
          <a:ext cx="889000" cy="39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47913</xdr:rowOff>
    </xdr:from>
    <xdr:to>
      <xdr:col>11</xdr:col>
      <xdr:colOff>307975</xdr:colOff>
      <xdr:row>37</xdr:row>
      <xdr:rowOff>57509</xdr:rowOff>
    </xdr:to>
    <xdr:cxnSp macro="">
      <xdr:nvCxnSpPr>
        <xdr:cNvPr id="304" name="直線コネクタ 303"/>
        <xdr:cNvCxnSpPr/>
      </xdr:nvCxnSpPr>
      <xdr:spPr>
        <a:xfrm flipV="1">
          <a:off x="6972300" y="6391563"/>
          <a:ext cx="889000" cy="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40103</xdr:rowOff>
    </xdr:from>
    <xdr:to>
      <xdr:col>15</xdr:col>
      <xdr:colOff>231775</xdr:colOff>
      <xdr:row>35</xdr:row>
      <xdr:rowOff>141703</xdr:rowOff>
    </xdr:to>
    <xdr:sp macro="" textlink="">
      <xdr:nvSpPr>
        <xdr:cNvPr id="314" name="円/楕円 313"/>
        <xdr:cNvSpPr/>
      </xdr:nvSpPr>
      <xdr:spPr>
        <a:xfrm>
          <a:off x="10426700" y="60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62980</xdr:rowOff>
    </xdr:from>
    <xdr:ext cx="599010" cy="259045"/>
    <xdr:sp macro="" textlink="">
      <xdr:nvSpPr>
        <xdr:cNvPr id="315" name="補助費等該当値テキスト"/>
        <xdr:cNvSpPr txBox="1"/>
      </xdr:nvSpPr>
      <xdr:spPr>
        <a:xfrm>
          <a:off x="10528300" y="5892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123,173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106118</xdr:rowOff>
    </xdr:from>
    <xdr:to>
      <xdr:col>14</xdr:col>
      <xdr:colOff>79375</xdr:colOff>
      <xdr:row>37</xdr:row>
      <xdr:rowOff>36268</xdr:rowOff>
    </xdr:to>
    <xdr:sp macro="" textlink="">
      <xdr:nvSpPr>
        <xdr:cNvPr id="316" name="円/楕円 315"/>
        <xdr:cNvSpPr/>
      </xdr:nvSpPr>
      <xdr:spPr>
        <a:xfrm>
          <a:off x="9588500" y="62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27395</xdr:rowOff>
    </xdr:from>
    <xdr:ext cx="534377" cy="259045"/>
    <xdr:sp macro="" textlink="">
      <xdr:nvSpPr>
        <xdr:cNvPr id="317" name="テキスト ボックス 316"/>
        <xdr:cNvSpPr txBox="1"/>
      </xdr:nvSpPr>
      <xdr:spPr>
        <a:xfrm>
          <a:off x="9372111" y="637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128836</xdr:rowOff>
    </xdr:from>
    <xdr:to>
      <xdr:col>12</xdr:col>
      <xdr:colOff>561975</xdr:colOff>
      <xdr:row>37</xdr:row>
      <xdr:rowOff>58986</xdr:rowOff>
    </xdr:to>
    <xdr:sp macro="" textlink="">
      <xdr:nvSpPr>
        <xdr:cNvPr id="318" name="円/楕円 317"/>
        <xdr:cNvSpPr/>
      </xdr:nvSpPr>
      <xdr:spPr>
        <a:xfrm>
          <a:off x="8699500" y="63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50113</xdr:rowOff>
    </xdr:from>
    <xdr:ext cx="534377" cy="259045"/>
    <xdr:sp macro="" textlink="">
      <xdr:nvSpPr>
        <xdr:cNvPr id="319" name="テキスト ボックス 318"/>
        <xdr:cNvSpPr txBox="1"/>
      </xdr:nvSpPr>
      <xdr:spPr>
        <a:xfrm>
          <a:off x="8483111" y="639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66,265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168563</xdr:rowOff>
    </xdr:from>
    <xdr:to>
      <xdr:col>11</xdr:col>
      <xdr:colOff>358775</xdr:colOff>
      <xdr:row>37</xdr:row>
      <xdr:rowOff>98713</xdr:rowOff>
    </xdr:to>
    <xdr:sp macro="" textlink="">
      <xdr:nvSpPr>
        <xdr:cNvPr id="320" name="円/楕円 319"/>
        <xdr:cNvSpPr/>
      </xdr:nvSpPr>
      <xdr:spPr>
        <a:xfrm>
          <a:off x="7810500" y="63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89840</xdr:rowOff>
    </xdr:from>
    <xdr:ext cx="534377" cy="259045"/>
    <xdr:sp macro="" textlink="">
      <xdr:nvSpPr>
        <xdr:cNvPr id="321" name="テキスト ボックス 320"/>
        <xdr:cNvSpPr txBox="1"/>
      </xdr:nvSpPr>
      <xdr:spPr>
        <a:xfrm>
          <a:off x="7594111" y="643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6709</xdr:rowOff>
    </xdr:from>
    <xdr:to>
      <xdr:col>10</xdr:col>
      <xdr:colOff>155575</xdr:colOff>
      <xdr:row>37</xdr:row>
      <xdr:rowOff>108309</xdr:rowOff>
    </xdr:to>
    <xdr:sp macro="" textlink="">
      <xdr:nvSpPr>
        <xdr:cNvPr id="322" name="円/楕円 321"/>
        <xdr:cNvSpPr/>
      </xdr:nvSpPr>
      <xdr:spPr>
        <a:xfrm>
          <a:off x="6921500" y="635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99436</xdr:rowOff>
    </xdr:from>
    <xdr:ext cx="534377" cy="259045"/>
    <xdr:sp macro="" textlink="">
      <xdr:nvSpPr>
        <xdr:cNvPr id="323" name="テキスト ボックス 322"/>
        <xdr:cNvSpPr txBox="1"/>
      </xdr:nvSpPr>
      <xdr:spPr>
        <a:xfrm>
          <a:off x="6705111" y="644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147065</xdr:rowOff>
    </xdr:from>
    <xdr:to>
      <xdr:col>15</xdr:col>
      <xdr:colOff>180975</xdr:colOff>
      <xdr:row>55</xdr:row>
      <xdr:rowOff>12960</xdr:rowOff>
    </xdr:to>
    <xdr:cxnSp macro="">
      <xdr:nvCxnSpPr>
        <xdr:cNvPr id="350" name="直線コネクタ 349"/>
        <xdr:cNvCxnSpPr/>
      </xdr:nvCxnSpPr>
      <xdr:spPr>
        <a:xfrm flipV="1">
          <a:off x="9639300" y="9405365"/>
          <a:ext cx="8382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137910</xdr:rowOff>
    </xdr:from>
    <xdr:ext cx="534377" cy="259045"/>
    <xdr:sp macro="" textlink="">
      <xdr:nvSpPr>
        <xdr:cNvPr id="351" name="普通建設事業費平均値テキスト"/>
        <xdr:cNvSpPr txBox="1"/>
      </xdr:nvSpPr>
      <xdr:spPr>
        <a:xfrm>
          <a:off x="10528300" y="9567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55415</xdr:rowOff>
    </xdr:from>
    <xdr:to>
      <xdr:col>14</xdr:col>
      <xdr:colOff>28575</xdr:colOff>
      <xdr:row>55</xdr:row>
      <xdr:rowOff>12960</xdr:rowOff>
    </xdr:to>
    <xdr:cxnSp macro="">
      <xdr:nvCxnSpPr>
        <xdr:cNvPr id="353" name="直線コネクタ 352"/>
        <xdr:cNvCxnSpPr/>
      </xdr:nvCxnSpPr>
      <xdr:spPr>
        <a:xfrm>
          <a:off x="8750300" y="9142265"/>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82712</xdr:rowOff>
    </xdr:from>
    <xdr:ext cx="534377" cy="259045"/>
    <xdr:sp macro="" textlink="">
      <xdr:nvSpPr>
        <xdr:cNvPr id="355" name="テキスト ボックス 354"/>
        <xdr:cNvSpPr txBox="1"/>
      </xdr:nvSpPr>
      <xdr:spPr>
        <a:xfrm>
          <a:off x="9372111" y="968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55415</xdr:rowOff>
    </xdr:from>
    <xdr:to>
      <xdr:col>12</xdr:col>
      <xdr:colOff>511175</xdr:colOff>
      <xdr:row>53</xdr:row>
      <xdr:rowOff>111592</xdr:rowOff>
    </xdr:to>
    <xdr:cxnSp macro="">
      <xdr:nvCxnSpPr>
        <xdr:cNvPr id="356" name="直線コネクタ 355"/>
        <xdr:cNvCxnSpPr/>
      </xdr:nvCxnSpPr>
      <xdr:spPr>
        <a:xfrm flipV="1">
          <a:off x="7861300" y="9142265"/>
          <a:ext cx="889000" cy="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59586</xdr:rowOff>
    </xdr:from>
    <xdr:ext cx="599010" cy="259045"/>
    <xdr:sp macro="" textlink="">
      <xdr:nvSpPr>
        <xdr:cNvPr id="358" name="テキスト ボックス 357"/>
        <xdr:cNvSpPr txBox="1"/>
      </xdr:nvSpPr>
      <xdr:spPr>
        <a:xfrm>
          <a:off x="8450794" y="966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111592</xdr:rowOff>
    </xdr:from>
    <xdr:to>
      <xdr:col>11</xdr:col>
      <xdr:colOff>307975</xdr:colOff>
      <xdr:row>56</xdr:row>
      <xdr:rowOff>67477</xdr:rowOff>
    </xdr:to>
    <xdr:cxnSp macro="">
      <xdr:nvCxnSpPr>
        <xdr:cNvPr id="359" name="直線コネクタ 358"/>
        <xdr:cNvCxnSpPr/>
      </xdr:nvCxnSpPr>
      <xdr:spPr>
        <a:xfrm flipV="1">
          <a:off x="6972300" y="9198442"/>
          <a:ext cx="889000" cy="47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155914</xdr:rowOff>
    </xdr:from>
    <xdr:ext cx="599010" cy="259045"/>
    <xdr:sp macro="" textlink="">
      <xdr:nvSpPr>
        <xdr:cNvPr id="361" name="テキスト ボックス 360"/>
        <xdr:cNvSpPr txBox="1"/>
      </xdr:nvSpPr>
      <xdr:spPr>
        <a:xfrm>
          <a:off x="7561794" y="958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162511</xdr:rowOff>
    </xdr:from>
    <xdr:ext cx="534377" cy="259045"/>
    <xdr:sp macro="" textlink="">
      <xdr:nvSpPr>
        <xdr:cNvPr id="363" name="テキスト ボックス 362"/>
        <xdr:cNvSpPr txBox="1"/>
      </xdr:nvSpPr>
      <xdr:spPr>
        <a:xfrm>
          <a:off x="6705111" y="976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54</xdr:row>
      <xdr:rowOff>96265</xdr:rowOff>
    </xdr:from>
    <xdr:to>
      <xdr:col>15</xdr:col>
      <xdr:colOff>231775</xdr:colOff>
      <xdr:row>55</xdr:row>
      <xdr:rowOff>26415</xdr:rowOff>
    </xdr:to>
    <xdr:sp macro="" textlink="">
      <xdr:nvSpPr>
        <xdr:cNvPr id="369" name="円/楕円 368"/>
        <xdr:cNvSpPr/>
      </xdr:nvSpPr>
      <xdr:spPr>
        <a:xfrm>
          <a:off x="10426700" y="93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119142</xdr:rowOff>
    </xdr:from>
    <xdr:ext cx="599010" cy="259045"/>
    <xdr:sp macro="" textlink="">
      <xdr:nvSpPr>
        <xdr:cNvPr id="370" name="普通建設事業費該当値テキスト"/>
        <xdr:cNvSpPr txBox="1"/>
      </xdr:nvSpPr>
      <xdr:spPr>
        <a:xfrm>
          <a:off x="10528300" y="920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148,389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133610</xdr:rowOff>
    </xdr:from>
    <xdr:to>
      <xdr:col>14</xdr:col>
      <xdr:colOff>79375</xdr:colOff>
      <xdr:row>55</xdr:row>
      <xdr:rowOff>63760</xdr:rowOff>
    </xdr:to>
    <xdr:sp macro="" textlink="">
      <xdr:nvSpPr>
        <xdr:cNvPr id="371" name="円/楕円 370"/>
        <xdr:cNvSpPr/>
      </xdr:nvSpPr>
      <xdr:spPr>
        <a:xfrm>
          <a:off x="9588500" y="9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80287</xdr:rowOff>
    </xdr:from>
    <xdr:ext cx="599010" cy="259045"/>
    <xdr:sp macro="" textlink="">
      <xdr:nvSpPr>
        <xdr:cNvPr id="372" name="テキスト ボックス 371"/>
        <xdr:cNvSpPr txBox="1"/>
      </xdr:nvSpPr>
      <xdr:spPr>
        <a:xfrm>
          <a:off x="9339794" y="916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140,221</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4615</xdr:rowOff>
    </xdr:from>
    <xdr:to>
      <xdr:col>12</xdr:col>
      <xdr:colOff>561975</xdr:colOff>
      <xdr:row>53</xdr:row>
      <xdr:rowOff>106215</xdr:rowOff>
    </xdr:to>
    <xdr:sp macro="" textlink="">
      <xdr:nvSpPr>
        <xdr:cNvPr id="373" name="円/楕円 372"/>
        <xdr:cNvSpPr/>
      </xdr:nvSpPr>
      <xdr:spPr>
        <a:xfrm>
          <a:off x="8699500" y="90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51</xdr:row>
      <xdr:rowOff>122742</xdr:rowOff>
    </xdr:from>
    <xdr:ext cx="599010" cy="259045"/>
    <xdr:sp macro="" textlink="">
      <xdr:nvSpPr>
        <xdr:cNvPr id="374" name="テキスト ボックス 373"/>
        <xdr:cNvSpPr txBox="1"/>
      </xdr:nvSpPr>
      <xdr:spPr>
        <a:xfrm>
          <a:off x="8450794" y="886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205,935</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60792</xdr:rowOff>
    </xdr:from>
    <xdr:to>
      <xdr:col>11</xdr:col>
      <xdr:colOff>358775</xdr:colOff>
      <xdr:row>53</xdr:row>
      <xdr:rowOff>162392</xdr:rowOff>
    </xdr:to>
    <xdr:sp macro="" textlink="">
      <xdr:nvSpPr>
        <xdr:cNvPr id="375" name="円/楕円 374"/>
        <xdr:cNvSpPr/>
      </xdr:nvSpPr>
      <xdr:spPr>
        <a:xfrm>
          <a:off x="7810500" y="914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52</xdr:row>
      <xdr:rowOff>7469</xdr:rowOff>
    </xdr:from>
    <xdr:ext cx="599010" cy="259045"/>
    <xdr:sp macro="" textlink="">
      <xdr:nvSpPr>
        <xdr:cNvPr id="376" name="テキスト ボックス 375"/>
        <xdr:cNvSpPr txBox="1"/>
      </xdr:nvSpPr>
      <xdr:spPr>
        <a:xfrm>
          <a:off x="7561794" y="892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193,648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16677</xdr:rowOff>
    </xdr:from>
    <xdr:to>
      <xdr:col>10</xdr:col>
      <xdr:colOff>155575</xdr:colOff>
      <xdr:row>56</xdr:row>
      <xdr:rowOff>118277</xdr:rowOff>
    </xdr:to>
    <xdr:sp macro="" textlink="">
      <xdr:nvSpPr>
        <xdr:cNvPr id="377" name="円/楕円 376"/>
        <xdr:cNvSpPr/>
      </xdr:nvSpPr>
      <xdr:spPr>
        <a:xfrm>
          <a:off x="6921500" y="961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134804</xdr:rowOff>
    </xdr:from>
    <xdr:ext cx="534377" cy="259045"/>
    <xdr:sp macro="" textlink="">
      <xdr:nvSpPr>
        <xdr:cNvPr id="378" name="テキスト ボックス 377"/>
        <xdr:cNvSpPr txBox="1"/>
      </xdr:nvSpPr>
      <xdr:spPr>
        <a:xfrm>
          <a:off x="6705111" y="939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36,069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48718</xdr:rowOff>
    </xdr:from>
    <xdr:to>
      <xdr:col>15</xdr:col>
      <xdr:colOff>180975</xdr:colOff>
      <xdr:row>79</xdr:row>
      <xdr:rowOff>82910</xdr:rowOff>
    </xdr:to>
    <xdr:cxnSp macro="">
      <xdr:nvCxnSpPr>
        <xdr:cNvPr id="409" name="直線コネクタ 408"/>
        <xdr:cNvCxnSpPr/>
      </xdr:nvCxnSpPr>
      <xdr:spPr>
        <a:xfrm flipV="1">
          <a:off x="9639300" y="13078918"/>
          <a:ext cx="838200" cy="54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7145</xdr:rowOff>
    </xdr:from>
    <xdr:to>
      <xdr:col>14</xdr:col>
      <xdr:colOff>28575</xdr:colOff>
      <xdr:row>79</xdr:row>
      <xdr:rowOff>82910</xdr:rowOff>
    </xdr:to>
    <xdr:cxnSp macro="">
      <xdr:nvCxnSpPr>
        <xdr:cNvPr id="412" name="直線コネクタ 411"/>
        <xdr:cNvCxnSpPr/>
      </xdr:nvCxnSpPr>
      <xdr:spPr>
        <a:xfrm>
          <a:off x="8750300" y="13551695"/>
          <a:ext cx="889000" cy="7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169368</xdr:rowOff>
    </xdr:from>
    <xdr:to>
      <xdr:col>15</xdr:col>
      <xdr:colOff>231775</xdr:colOff>
      <xdr:row>76</xdr:row>
      <xdr:rowOff>99518</xdr:rowOff>
    </xdr:to>
    <xdr:sp macro="" textlink="">
      <xdr:nvSpPr>
        <xdr:cNvPr id="422" name="円/楕円 421"/>
        <xdr:cNvSpPr/>
      </xdr:nvSpPr>
      <xdr:spPr>
        <a:xfrm>
          <a:off x="104267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20794</xdr:rowOff>
    </xdr:from>
    <xdr:ext cx="534377" cy="259045"/>
    <xdr:sp macro="" textlink="">
      <xdr:nvSpPr>
        <xdr:cNvPr id="423" name="普通建設事業費 （ うち新規整備　）該当値テキスト"/>
        <xdr:cNvSpPr txBox="1"/>
      </xdr:nvSpPr>
      <xdr:spPr>
        <a:xfrm>
          <a:off x="10528300" y="1287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32110</xdr:rowOff>
    </xdr:from>
    <xdr:to>
      <xdr:col>14</xdr:col>
      <xdr:colOff>79375</xdr:colOff>
      <xdr:row>79</xdr:row>
      <xdr:rowOff>133710</xdr:rowOff>
    </xdr:to>
    <xdr:sp macro="" textlink="">
      <xdr:nvSpPr>
        <xdr:cNvPr id="424" name="円/楕円 423"/>
        <xdr:cNvSpPr/>
      </xdr:nvSpPr>
      <xdr:spPr>
        <a:xfrm>
          <a:off x="9588500" y="1357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124837</xdr:rowOff>
    </xdr:from>
    <xdr:ext cx="378565" cy="259045"/>
    <xdr:sp macro="" textlink="">
      <xdr:nvSpPr>
        <xdr:cNvPr id="425" name="テキスト ボックス 424"/>
        <xdr:cNvSpPr txBox="1"/>
      </xdr:nvSpPr>
      <xdr:spPr>
        <a:xfrm>
          <a:off x="9450017" y="13669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127795</xdr:rowOff>
    </xdr:from>
    <xdr:to>
      <xdr:col>12</xdr:col>
      <xdr:colOff>561975</xdr:colOff>
      <xdr:row>79</xdr:row>
      <xdr:rowOff>57945</xdr:rowOff>
    </xdr:to>
    <xdr:sp macro="" textlink="">
      <xdr:nvSpPr>
        <xdr:cNvPr id="426" name="円/楕円 425"/>
        <xdr:cNvSpPr/>
      </xdr:nvSpPr>
      <xdr:spPr>
        <a:xfrm>
          <a:off x="8699500" y="135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49072</xdr:rowOff>
    </xdr:from>
    <xdr:ext cx="469744" cy="259045"/>
    <xdr:sp macro="" textlink="">
      <xdr:nvSpPr>
        <xdr:cNvPr id="427" name="テキスト ボックス 426"/>
        <xdr:cNvSpPr txBox="1"/>
      </xdr:nvSpPr>
      <xdr:spPr>
        <a:xfrm>
          <a:off x="8515427" y="1359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7730</xdr:rowOff>
    </xdr:from>
    <xdr:to>
      <xdr:col>15</xdr:col>
      <xdr:colOff>180975</xdr:colOff>
      <xdr:row>95</xdr:row>
      <xdr:rowOff>93538</xdr:rowOff>
    </xdr:to>
    <xdr:cxnSp macro="">
      <xdr:nvCxnSpPr>
        <xdr:cNvPr id="456" name="直線コネクタ 455"/>
        <xdr:cNvCxnSpPr/>
      </xdr:nvCxnSpPr>
      <xdr:spPr>
        <a:xfrm>
          <a:off x="9639300" y="16295480"/>
          <a:ext cx="838200" cy="8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100542</xdr:rowOff>
    </xdr:from>
    <xdr:ext cx="534377" cy="259045"/>
    <xdr:sp macro="" textlink="">
      <xdr:nvSpPr>
        <xdr:cNvPr id="457" name="普通建設事業費 （ うち更新整備　）平均値テキスト"/>
        <xdr:cNvSpPr txBox="1"/>
      </xdr:nvSpPr>
      <xdr:spPr>
        <a:xfrm>
          <a:off x="10528300" y="16559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143663</xdr:rowOff>
    </xdr:from>
    <xdr:to>
      <xdr:col>14</xdr:col>
      <xdr:colOff>28575</xdr:colOff>
      <xdr:row>95</xdr:row>
      <xdr:rowOff>7730</xdr:rowOff>
    </xdr:to>
    <xdr:cxnSp macro="">
      <xdr:nvCxnSpPr>
        <xdr:cNvPr id="459" name="直線コネクタ 458"/>
        <xdr:cNvCxnSpPr/>
      </xdr:nvCxnSpPr>
      <xdr:spPr>
        <a:xfrm>
          <a:off x="8750300" y="15745613"/>
          <a:ext cx="889000" cy="54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116309</xdr:rowOff>
    </xdr:from>
    <xdr:ext cx="534377" cy="259045"/>
    <xdr:sp macro="" textlink="">
      <xdr:nvSpPr>
        <xdr:cNvPr id="461" name="テキスト ボックス 460"/>
        <xdr:cNvSpPr txBox="1"/>
      </xdr:nvSpPr>
      <xdr:spPr>
        <a:xfrm>
          <a:off x="9372111" y="1674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110417</xdr:rowOff>
    </xdr:from>
    <xdr:ext cx="534377" cy="259045"/>
    <xdr:sp macro="" textlink="">
      <xdr:nvSpPr>
        <xdr:cNvPr id="463" name="テキスト ボックス 462"/>
        <xdr:cNvSpPr txBox="1"/>
      </xdr:nvSpPr>
      <xdr:spPr>
        <a:xfrm>
          <a:off x="8483111" y="1674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42738</xdr:rowOff>
    </xdr:from>
    <xdr:to>
      <xdr:col>15</xdr:col>
      <xdr:colOff>231775</xdr:colOff>
      <xdr:row>95</xdr:row>
      <xdr:rowOff>144338</xdr:rowOff>
    </xdr:to>
    <xdr:sp macro="" textlink="">
      <xdr:nvSpPr>
        <xdr:cNvPr id="469" name="円/楕円 468"/>
        <xdr:cNvSpPr/>
      </xdr:nvSpPr>
      <xdr:spPr>
        <a:xfrm>
          <a:off x="10426700" y="163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65615</xdr:rowOff>
    </xdr:from>
    <xdr:ext cx="534377" cy="259045"/>
    <xdr:sp macro="" textlink="">
      <xdr:nvSpPr>
        <xdr:cNvPr id="470" name="普通建設事業費 （ うち更新整備　）該当値テキスト"/>
        <xdr:cNvSpPr txBox="1"/>
      </xdr:nvSpPr>
      <xdr:spPr>
        <a:xfrm>
          <a:off x="10528300" y="1618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83,558</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128380</xdr:rowOff>
    </xdr:from>
    <xdr:to>
      <xdr:col>14</xdr:col>
      <xdr:colOff>79375</xdr:colOff>
      <xdr:row>95</xdr:row>
      <xdr:rowOff>58530</xdr:rowOff>
    </xdr:to>
    <xdr:sp macro="" textlink="">
      <xdr:nvSpPr>
        <xdr:cNvPr id="471" name="円/楕円 470"/>
        <xdr:cNvSpPr/>
      </xdr:nvSpPr>
      <xdr:spPr>
        <a:xfrm>
          <a:off x="9588500" y="162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75057</xdr:rowOff>
    </xdr:from>
    <xdr:ext cx="534377" cy="259045"/>
    <xdr:sp macro="" textlink="">
      <xdr:nvSpPr>
        <xdr:cNvPr id="472" name="テキスト ボックス 471"/>
        <xdr:cNvSpPr txBox="1"/>
      </xdr:nvSpPr>
      <xdr:spPr>
        <a:xfrm>
          <a:off x="9372111" y="1601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94,819</a:t>
          </a:r>
          <a:endParaRPr kumimoji="1" lang="ja-JP" altLang="en-US" sz="1000" b="1">
            <a:solidFill>
              <a:srgbClr val="FF0000"/>
            </a:solidFill>
            <a:latin typeface="ＭＳ Ｐゴシック"/>
          </a:endParaRPr>
        </a:p>
      </xdr:txBody>
    </xdr:sp>
    <xdr:clientData/>
  </xdr:oneCellAnchor>
  <xdr:twoCellAnchor>
    <xdr:from>
      <xdr:col>12</xdr:col>
      <xdr:colOff>460375</xdr:colOff>
      <xdr:row>91</xdr:row>
      <xdr:rowOff>92863</xdr:rowOff>
    </xdr:from>
    <xdr:to>
      <xdr:col>12</xdr:col>
      <xdr:colOff>561975</xdr:colOff>
      <xdr:row>92</xdr:row>
      <xdr:rowOff>23013</xdr:rowOff>
    </xdr:to>
    <xdr:sp macro="" textlink="">
      <xdr:nvSpPr>
        <xdr:cNvPr id="473" name="円/楕円 472"/>
        <xdr:cNvSpPr/>
      </xdr:nvSpPr>
      <xdr:spPr>
        <a:xfrm>
          <a:off x="8699500" y="156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39540</xdr:rowOff>
    </xdr:from>
    <xdr:ext cx="599010" cy="259045"/>
    <xdr:sp macro="" textlink="">
      <xdr:nvSpPr>
        <xdr:cNvPr id="474" name="テキスト ボックス 473"/>
        <xdr:cNvSpPr txBox="1"/>
      </xdr:nvSpPr>
      <xdr:spPr>
        <a:xfrm>
          <a:off x="8450794" y="1547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61944</xdr:rowOff>
    </xdr:from>
    <xdr:to>
      <xdr:col>23</xdr:col>
      <xdr:colOff>517525</xdr:colOff>
      <xdr:row>39</xdr:row>
      <xdr:rowOff>98857</xdr:rowOff>
    </xdr:to>
    <xdr:cxnSp macro="">
      <xdr:nvCxnSpPr>
        <xdr:cNvPr id="505" name="直線コネクタ 504"/>
        <xdr:cNvCxnSpPr/>
      </xdr:nvCxnSpPr>
      <xdr:spPr>
        <a:xfrm flipV="1">
          <a:off x="15481300" y="6748494"/>
          <a:ext cx="838200" cy="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65645</xdr:rowOff>
    </xdr:from>
    <xdr:to>
      <xdr:col>22</xdr:col>
      <xdr:colOff>365125</xdr:colOff>
      <xdr:row>39</xdr:row>
      <xdr:rowOff>98857</xdr:rowOff>
    </xdr:to>
    <xdr:cxnSp macro="">
      <xdr:nvCxnSpPr>
        <xdr:cNvPr id="508" name="直線コネクタ 507"/>
        <xdr:cNvCxnSpPr/>
      </xdr:nvCxnSpPr>
      <xdr:spPr>
        <a:xfrm>
          <a:off x="14592300" y="6752195"/>
          <a:ext cx="889000" cy="3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54421</xdr:rowOff>
    </xdr:from>
    <xdr:to>
      <xdr:col>21</xdr:col>
      <xdr:colOff>161925</xdr:colOff>
      <xdr:row>39</xdr:row>
      <xdr:rowOff>65645</xdr:rowOff>
    </xdr:to>
    <xdr:cxnSp macro="">
      <xdr:nvCxnSpPr>
        <xdr:cNvPr id="511" name="直線コネクタ 510"/>
        <xdr:cNvCxnSpPr/>
      </xdr:nvCxnSpPr>
      <xdr:spPr>
        <a:xfrm>
          <a:off x="13703300" y="6569521"/>
          <a:ext cx="889000" cy="18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54421</xdr:rowOff>
    </xdr:from>
    <xdr:to>
      <xdr:col>19</xdr:col>
      <xdr:colOff>644525</xdr:colOff>
      <xdr:row>39</xdr:row>
      <xdr:rowOff>69727</xdr:rowOff>
    </xdr:to>
    <xdr:cxnSp macro="">
      <xdr:nvCxnSpPr>
        <xdr:cNvPr id="514" name="直線コネクタ 513"/>
        <xdr:cNvCxnSpPr/>
      </xdr:nvCxnSpPr>
      <xdr:spPr>
        <a:xfrm flipV="1">
          <a:off x="12814300" y="6569521"/>
          <a:ext cx="889000" cy="18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61666</xdr:rowOff>
    </xdr:from>
    <xdr:ext cx="469744" cy="259045"/>
    <xdr:sp macro="" textlink="">
      <xdr:nvSpPr>
        <xdr:cNvPr id="516" name="テキスト ボックス 515"/>
        <xdr:cNvSpPr txBox="1"/>
      </xdr:nvSpPr>
      <xdr:spPr>
        <a:xfrm>
          <a:off x="13468427" y="674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71239</xdr:rowOff>
    </xdr:from>
    <xdr:ext cx="469744" cy="259045"/>
    <xdr:sp macro="" textlink="">
      <xdr:nvSpPr>
        <xdr:cNvPr id="518" name="テキスト ボックス 517"/>
        <xdr:cNvSpPr txBox="1"/>
      </xdr:nvSpPr>
      <xdr:spPr>
        <a:xfrm>
          <a:off x="12579427" y="641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11144</xdr:rowOff>
    </xdr:from>
    <xdr:to>
      <xdr:col>23</xdr:col>
      <xdr:colOff>568325</xdr:colOff>
      <xdr:row>39</xdr:row>
      <xdr:rowOff>112744</xdr:rowOff>
    </xdr:to>
    <xdr:sp macro="" textlink="">
      <xdr:nvSpPr>
        <xdr:cNvPr id="524" name="円/楕円 523"/>
        <xdr:cNvSpPr/>
      </xdr:nvSpPr>
      <xdr:spPr>
        <a:xfrm>
          <a:off x="16268700" y="6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148829</xdr:rowOff>
    </xdr:from>
    <xdr:ext cx="469744" cy="259045"/>
    <xdr:sp macro="" textlink="">
      <xdr:nvSpPr>
        <xdr:cNvPr id="525" name="災害復旧事業費該当値テキスト"/>
        <xdr:cNvSpPr txBox="1"/>
      </xdr:nvSpPr>
      <xdr:spPr>
        <a:xfrm>
          <a:off x="16370300" y="6663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48057</xdr:rowOff>
    </xdr:from>
    <xdr:to>
      <xdr:col>22</xdr:col>
      <xdr:colOff>415925</xdr:colOff>
      <xdr:row>39</xdr:row>
      <xdr:rowOff>149657</xdr:rowOff>
    </xdr:to>
    <xdr:sp macro="" textlink="">
      <xdr:nvSpPr>
        <xdr:cNvPr id="526" name="円/楕円 525"/>
        <xdr:cNvSpPr/>
      </xdr:nvSpPr>
      <xdr:spPr>
        <a:xfrm>
          <a:off x="15430500" y="673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140784</xdr:rowOff>
    </xdr:from>
    <xdr:ext cx="249299" cy="259045"/>
    <xdr:sp macro="" textlink="">
      <xdr:nvSpPr>
        <xdr:cNvPr id="527" name="テキスト ボックス 526"/>
        <xdr:cNvSpPr txBox="1"/>
      </xdr:nvSpPr>
      <xdr:spPr>
        <a:xfrm>
          <a:off x="15356649" y="68273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14845</xdr:rowOff>
    </xdr:from>
    <xdr:to>
      <xdr:col>21</xdr:col>
      <xdr:colOff>212725</xdr:colOff>
      <xdr:row>39</xdr:row>
      <xdr:rowOff>116445</xdr:rowOff>
    </xdr:to>
    <xdr:sp macro="" textlink="">
      <xdr:nvSpPr>
        <xdr:cNvPr id="528" name="円/楕円 527"/>
        <xdr:cNvSpPr/>
      </xdr:nvSpPr>
      <xdr:spPr>
        <a:xfrm>
          <a:off x="14541500" y="6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107572</xdr:rowOff>
    </xdr:from>
    <xdr:ext cx="469744" cy="259045"/>
    <xdr:sp macro="" textlink="">
      <xdr:nvSpPr>
        <xdr:cNvPr id="529" name="テキスト ボックス 528"/>
        <xdr:cNvSpPr txBox="1"/>
      </xdr:nvSpPr>
      <xdr:spPr>
        <a:xfrm>
          <a:off x="14357427" y="679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3621</xdr:rowOff>
    </xdr:from>
    <xdr:to>
      <xdr:col>20</xdr:col>
      <xdr:colOff>9525</xdr:colOff>
      <xdr:row>38</xdr:row>
      <xdr:rowOff>105221</xdr:rowOff>
    </xdr:to>
    <xdr:sp macro="" textlink="">
      <xdr:nvSpPr>
        <xdr:cNvPr id="530" name="円/楕円 529"/>
        <xdr:cNvSpPr/>
      </xdr:nvSpPr>
      <xdr:spPr>
        <a:xfrm>
          <a:off x="13652500" y="651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121748</xdr:rowOff>
    </xdr:from>
    <xdr:ext cx="534377" cy="259045"/>
    <xdr:sp macro="" textlink="">
      <xdr:nvSpPr>
        <xdr:cNvPr id="531" name="テキスト ボックス 530"/>
        <xdr:cNvSpPr txBox="1"/>
      </xdr:nvSpPr>
      <xdr:spPr>
        <a:xfrm>
          <a:off x="13436111" y="62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18927</xdr:rowOff>
    </xdr:from>
    <xdr:to>
      <xdr:col>18</xdr:col>
      <xdr:colOff>492125</xdr:colOff>
      <xdr:row>39</xdr:row>
      <xdr:rowOff>120527</xdr:rowOff>
    </xdr:to>
    <xdr:sp macro="" textlink="">
      <xdr:nvSpPr>
        <xdr:cNvPr id="532" name="円/楕円 531"/>
        <xdr:cNvSpPr/>
      </xdr:nvSpPr>
      <xdr:spPr>
        <a:xfrm>
          <a:off x="12763500" y="670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111654</xdr:rowOff>
    </xdr:from>
    <xdr:ext cx="469744" cy="259045"/>
    <xdr:sp macro="" textlink="">
      <xdr:nvSpPr>
        <xdr:cNvPr id="533" name="テキスト ボックス 532"/>
        <xdr:cNvSpPr txBox="1"/>
      </xdr:nvSpPr>
      <xdr:spPr>
        <a:xfrm>
          <a:off x="12579427" y="679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65862</xdr:rowOff>
    </xdr:from>
    <xdr:to>
      <xdr:col>23</xdr:col>
      <xdr:colOff>517525</xdr:colOff>
      <xdr:row>74</xdr:row>
      <xdr:rowOff>76705</xdr:rowOff>
    </xdr:to>
    <xdr:cxnSp macro="">
      <xdr:nvCxnSpPr>
        <xdr:cNvPr id="613" name="直線コネクタ 612"/>
        <xdr:cNvCxnSpPr/>
      </xdr:nvCxnSpPr>
      <xdr:spPr>
        <a:xfrm>
          <a:off x="15481300" y="12581712"/>
          <a:ext cx="838200" cy="18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44286</xdr:rowOff>
    </xdr:from>
    <xdr:to>
      <xdr:col>22</xdr:col>
      <xdr:colOff>365125</xdr:colOff>
      <xdr:row>73</xdr:row>
      <xdr:rowOff>65862</xdr:rowOff>
    </xdr:to>
    <xdr:cxnSp macro="">
      <xdr:nvCxnSpPr>
        <xdr:cNvPr id="616" name="直線コネクタ 615"/>
        <xdr:cNvCxnSpPr/>
      </xdr:nvCxnSpPr>
      <xdr:spPr>
        <a:xfrm>
          <a:off x="14592300" y="12560136"/>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72</xdr:row>
      <xdr:rowOff>122588</xdr:rowOff>
    </xdr:from>
    <xdr:to>
      <xdr:col>21</xdr:col>
      <xdr:colOff>161925</xdr:colOff>
      <xdr:row>73</xdr:row>
      <xdr:rowOff>44286</xdr:rowOff>
    </xdr:to>
    <xdr:cxnSp macro="">
      <xdr:nvCxnSpPr>
        <xdr:cNvPr id="619" name="直線コネクタ 618"/>
        <xdr:cNvCxnSpPr/>
      </xdr:nvCxnSpPr>
      <xdr:spPr>
        <a:xfrm>
          <a:off x="13703300" y="12466988"/>
          <a:ext cx="889000" cy="9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49229</xdr:rowOff>
    </xdr:from>
    <xdr:to>
      <xdr:col>19</xdr:col>
      <xdr:colOff>644525</xdr:colOff>
      <xdr:row>72</xdr:row>
      <xdr:rowOff>122588</xdr:rowOff>
    </xdr:to>
    <xdr:cxnSp macro="">
      <xdr:nvCxnSpPr>
        <xdr:cNvPr id="622" name="直線コネクタ 621"/>
        <xdr:cNvCxnSpPr/>
      </xdr:nvCxnSpPr>
      <xdr:spPr>
        <a:xfrm>
          <a:off x="12814300" y="12222179"/>
          <a:ext cx="889000" cy="24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25905</xdr:rowOff>
    </xdr:from>
    <xdr:to>
      <xdr:col>23</xdr:col>
      <xdr:colOff>568325</xdr:colOff>
      <xdr:row>74</xdr:row>
      <xdr:rowOff>127505</xdr:rowOff>
    </xdr:to>
    <xdr:sp macro="" textlink="">
      <xdr:nvSpPr>
        <xdr:cNvPr id="632" name="円/楕円 631"/>
        <xdr:cNvSpPr/>
      </xdr:nvSpPr>
      <xdr:spPr>
        <a:xfrm>
          <a:off x="16268700" y="1271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48782</xdr:rowOff>
    </xdr:from>
    <xdr:ext cx="534377" cy="259045"/>
    <xdr:sp macro="" textlink="">
      <xdr:nvSpPr>
        <xdr:cNvPr id="633" name="公債費該当値テキスト"/>
        <xdr:cNvSpPr txBox="1"/>
      </xdr:nvSpPr>
      <xdr:spPr>
        <a:xfrm>
          <a:off x="16370300" y="1256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80,787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15062</xdr:rowOff>
    </xdr:from>
    <xdr:to>
      <xdr:col>22</xdr:col>
      <xdr:colOff>415925</xdr:colOff>
      <xdr:row>73</xdr:row>
      <xdr:rowOff>116662</xdr:rowOff>
    </xdr:to>
    <xdr:sp macro="" textlink="">
      <xdr:nvSpPr>
        <xdr:cNvPr id="634" name="円/楕円 633"/>
        <xdr:cNvSpPr/>
      </xdr:nvSpPr>
      <xdr:spPr>
        <a:xfrm>
          <a:off x="15430500" y="125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133189</xdr:rowOff>
    </xdr:from>
    <xdr:ext cx="534377" cy="259045"/>
    <xdr:sp macro="" textlink="">
      <xdr:nvSpPr>
        <xdr:cNvPr id="635" name="テキスト ボックス 634"/>
        <xdr:cNvSpPr txBox="1"/>
      </xdr:nvSpPr>
      <xdr:spPr>
        <a:xfrm>
          <a:off x="15214111" y="1230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21</xdr:col>
      <xdr:colOff>111125</xdr:colOff>
      <xdr:row>72</xdr:row>
      <xdr:rowOff>164936</xdr:rowOff>
    </xdr:from>
    <xdr:to>
      <xdr:col>21</xdr:col>
      <xdr:colOff>212725</xdr:colOff>
      <xdr:row>73</xdr:row>
      <xdr:rowOff>95086</xdr:rowOff>
    </xdr:to>
    <xdr:sp macro="" textlink="">
      <xdr:nvSpPr>
        <xdr:cNvPr id="636" name="円/楕円 635"/>
        <xdr:cNvSpPr/>
      </xdr:nvSpPr>
      <xdr:spPr>
        <a:xfrm>
          <a:off x="14541500" y="1250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111613</xdr:rowOff>
    </xdr:from>
    <xdr:ext cx="534377" cy="259045"/>
    <xdr:sp macro="" textlink="">
      <xdr:nvSpPr>
        <xdr:cNvPr id="637" name="テキスト ボックス 636"/>
        <xdr:cNvSpPr txBox="1"/>
      </xdr:nvSpPr>
      <xdr:spPr>
        <a:xfrm>
          <a:off x="14325111" y="1228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19</xdr:col>
      <xdr:colOff>593725</xdr:colOff>
      <xdr:row>72</xdr:row>
      <xdr:rowOff>71788</xdr:rowOff>
    </xdr:from>
    <xdr:to>
      <xdr:col>20</xdr:col>
      <xdr:colOff>9525</xdr:colOff>
      <xdr:row>73</xdr:row>
      <xdr:rowOff>1938</xdr:rowOff>
    </xdr:to>
    <xdr:sp macro="" textlink="">
      <xdr:nvSpPr>
        <xdr:cNvPr id="638" name="円/楕円 637"/>
        <xdr:cNvSpPr/>
      </xdr:nvSpPr>
      <xdr:spPr>
        <a:xfrm>
          <a:off x="13652500" y="1241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71</xdr:row>
      <xdr:rowOff>18465</xdr:rowOff>
    </xdr:from>
    <xdr:ext cx="599010" cy="259045"/>
    <xdr:sp macro="" textlink="">
      <xdr:nvSpPr>
        <xdr:cNvPr id="639" name="テキスト ボックス 638"/>
        <xdr:cNvSpPr txBox="1"/>
      </xdr:nvSpPr>
      <xdr:spPr>
        <a:xfrm>
          <a:off x="13403794" y="1219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18</xdr:col>
      <xdr:colOff>390525</xdr:colOff>
      <xdr:row>70</xdr:row>
      <xdr:rowOff>169879</xdr:rowOff>
    </xdr:from>
    <xdr:to>
      <xdr:col>18</xdr:col>
      <xdr:colOff>492125</xdr:colOff>
      <xdr:row>71</xdr:row>
      <xdr:rowOff>100029</xdr:rowOff>
    </xdr:to>
    <xdr:sp macro="" textlink="">
      <xdr:nvSpPr>
        <xdr:cNvPr id="640" name="円/楕円 639"/>
        <xdr:cNvSpPr/>
      </xdr:nvSpPr>
      <xdr:spPr>
        <a:xfrm>
          <a:off x="12763500" y="121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69</xdr:row>
      <xdr:rowOff>116556</xdr:rowOff>
    </xdr:from>
    <xdr:ext cx="599010" cy="259045"/>
    <xdr:sp macro="" textlink="">
      <xdr:nvSpPr>
        <xdr:cNvPr id="641" name="テキスト ボックス 640"/>
        <xdr:cNvSpPr txBox="1"/>
      </xdr:nvSpPr>
      <xdr:spPr>
        <a:xfrm>
          <a:off x="12514794" y="1194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13,953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123045</xdr:rowOff>
    </xdr:from>
    <xdr:to>
      <xdr:col>23</xdr:col>
      <xdr:colOff>517525</xdr:colOff>
      <xdr:row>94</xdr:row>
      <xdr:rowOff>140385</xdr:rowOff>
    </xdr:to>
    <xdr:cxnSp macro="">
      <xdr:nvCxnSpPr>
        <xdr:cNvPr id="672" name="直線コネクタ 671"/>
        <xdr:cNvCxnSpPr/>
      </xdr:nvCxnSpPr>
      <xdr:spPr>
        <a:xfrm>
          <a:off x="15481300" y="16239345"/>
          <a:ext cx="838200" cy="1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5278</xdr:rowOff>
    </xdr:from>
    <xdr:ext cx="534377" cy="259045"/>
    <xdr:sp macro="" textlink="">
      <xdr:nvSpPr>
        <xdr:cNvPr id="673" name="積立金平均値テキスト"/>
        <xdr:cNvSpPr txBox="1"/>
      </xdr:nvSpPr>
      <xdr:spPr>
        <a:xfrm>
          <a:off x="16370300" y="16464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123045</xdr:rowOff>
    </xdr:from>
    <xdr:to>
      <xdr:col>22</xdr:col>
      <xdr:colOff>365125</xdr:colOff>
      <xdr:row>96</xdr:row>
      <xdr:rowOff>26837</xdr:rowOff>
    </xdr:to>
    <xdr:cxnSp macro="">
      <xdr:nvCxnSpPr>
        <xdr:cNvPr id="675" name="直線コネクタ 674"/>
        <xdr:cNvCxnSpPr/>
      </xdr:nvCxnSpPr>
      <xdr:spPr>
        <a:xfrm flipV="1">
          <a:off x="14592300" y="16239345"/>
          <a:ext cx="889000" cy="2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148055</xdr:rowOff>
    </xdr:from>
    <xdr:ext cx="534377" cy="259045"/>
    <xdr:sp macro="" textlink="">
      <xdr:nvSpPr>
        <xdr:cNvPr id="677" name="テキスト ボックス 676"/>
        <xdr:cNvSpPr txBox="1"/>
      </xdr:nvSpPr>
      <xdr:spPr>
        <a:xfrm>
          <a:off x="15214111" y="166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50988</xdr:rowOff>
    </xdr:from>
    <xdr:to>
      <xdr:col>21</xdr:col>
      <xdr:colOff>161925</xdr:colOff>
      <xdr:row>96</xdr:row>
      <xdr:rowOff>26837</xdr:rowOff>
    </xdr:to>
    <xdr:cxnSp macro="">
      <xdr:nvCxnSpPr>
        <xdr:cNvPr id="678" name="直線コネクタ 677"/>
        <xdr:cNvCxnSpPr/>
      </xdr:nvCxnSpPr>
      <xdr:spPr>
        <a:xfrm>
          <a:off x="13703300" y="15995838"/>
          <a:ext cx="889000" cy="490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50988</xdr:rowOff>
    </xdr:from>
    <xdr:to>
      <xdr:col>19</xdr:col>
      <xdr:colOff>644525</xdr:colOff>
      <xdr:row>96</xdr:row>
      <xdr:rowOff>77504</xdr:rowOff>
    </xdr:to>
    <xdr:cxnSp macro="">
      <xdr:nvCxnSpPr>
        <xdr:cNvPr id="681" name="直線コネクタ 680"/>
        <xdr:cNvCxnSpPr/>
      </xdr:nvCxnSpPr>
      <xdr:spPr>
        <a:xfrm flipV="1">
          <a:off x="12814300" y="15995838"/>
          <a:ext cx="889000" cy="5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135335</xdr:rowOff>
    </xdr:from>
    <xdr:ext cx="534377" cy="259045"/>
    <xdr:sp macro="" textlink="">
      <xdr:nvSpPr>
        <xdr:cNvPr id="683" name="テキスト ボックス 682"/>
        <xdr:cNvSpPr txBox="1"/>
      </xdr:nvSpPr>
      <xdr:spPr>
        <a:xfrm>
          <a:off x="13436111" y="1659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89585</xdr:rowOff>
    </xdr:from>
    <xdr:to>
      <xdr:col>23</xdr:col>
      <xdr:colOff>568325</xdr:colOff>
      <xdr:row>95</xdr:row>
      <xdr:rowOff>19735</xdr:rowOff>
    </xdr:to>
    <xdr:sp macro="" textlink="">
      <xdr:nvSpPr>
        <xdr:cNvPr id="691" name="円/楕円 690"/>
        <xdr:cNvSpPr/>
      </xdr:nvSpPr>
      <xdr:spPr>
        <a:xfrm>
          <a:off x="16268700" y="1620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112462</xdr:rowOff>
    </xdr:from>
    <xdr:ext cx="534377" cy="259045"/>
    <xdr:sp macro="" textlink="">
      <xdr:nvSpPr>
        <xdr:cNvPr id="692" name="積立金該当値テキスト"/>
        <xdr:cNvSpPr txBox="1"/>
      </xdr:nvSpPr>
      <xdr:spPr>
        <a:xfrm>
          <a:off x="16370300" y="1605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72245</xdr:rowOff>
    </xdr:from>
    <xdr:to>
      <xdr:col>22</xdr:col>
      <xdr:colOff>415925</xdr:colOff>
      <xdr:row>95</xdr:row>
      <xdr:rowOff>2395</xdr:rowOff>
    </xdr:to>
    <xdr:sp macro="" textlink="">
      <xdr:nvSpPr>
        <xdr:cNvPr id="693" name="円/楕円 692"/>
        <xdr:cNvSpPr/>
      </xdr:nvSpPr>
      <xdr:spPr>
        <a:xfrm>
          <a:off x="15430500" y="161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18922</xdr:rowOff>
    </xdr:from>
    <xdr:ext cx="534377" cy="259045"/>
    <xdr:sp macro="" textlink="">
      <xdr:nvSpPr>
        <xdr:cNvPr id="694" name="テキスト ボックス 693"/>
        <xdr:cNvSpPr txBox="1"/>
      </xdr:nvSpPr>
      <xdr:spPr>
        <a:xfrm>
          <a:off x="15214111" y="1596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51,020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147487</xdr:rowOff>
    </xdr:from>
    <xdr:to>
      <xdr:col>21</xdr:col>
      <xdr:colOff>212725</xdr:colOff>
      <xdr:row>96</xdr:row>
      <xdr:rowOff>77637</xdr:rowOff>
    </xdr:to>
    <xdr:sp macro="" textlink="">
      <xdr:nvSpPr>
        <xdr:cNvPr id="695" name="円/楕円 694"/>
        <xdr:cNvSpPr/>
      </xdr:nvSpPr>
      <xdr:spPr>
        <a:xfrm>
          <a:off x="14541500" y="1643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94164</xdr:rowOff>
    </xdr:from>
    <xdr:ext cx="534377" cy="259045"/>
    <xdr:sp macro="" textlink="">
      <xdr:nvSpPr>
        <xdr:cNvPr id="696" name="テキスト ボックス 695"/>
        <xdr:cNvSpPr txBox="1"/>
      </xdr:nvSpPr>
      <xdr:spPr>
        <a:xfrm>
          <a:off x="14325111" y="1621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188</xdr:rowOff>
    </xdr:from>
    <xdr:to>
      <xdr:col>20</xdr:col>
      <xdr:colOff>9525</xdr:colOff>
      <xdr:row>93</xdr:row>
      <xdr:rowOff>101788</xdr:rowOff>
    </xdr:to>
    <xdr:sp macro="" textlink="">
      <xdr:nvSpPr>
        <xdr:cNvPr id="697" name="円/楕円 696"/>
        <xdr:cNvSpPr/>
      </xdr:nvSpPr>
      <xdr:spPr>
        <a:xfrm>
          <a:off x="13652500" y="159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118315</xdr:rowOff>
    </xdr:from>
    <xdr:ext cx="534377" cy="259045"/>
    <xdr:sp macro="" textlink="">
      <xdr:nvSpPr>
        <xdr:cNvPr id="698" name="テキスト ボックス 697"/>
        <xdr:cNvSpPr txBox="1"/>
      </xdr:nvSpPr>
      <xdr:spPr>
        <a:xfrm>
          <a:off x="13436111" y="1572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26704</xdr:rowOff>
    </xdr:from>
    <xdr:to>
      <xdr:col>18</xdr:col>
      <xdr:colOff>492125</xdr:colOff>
      <xdr:row>96</xdr:row>
      <xdr:rowOff>128304</xdr:rowOff>
    </xdr:to>
    <xdr:sp macro="" textlink="">
      <xdr:nvSpPr>
        <xdr:cNvPr id="699" name="円/楕円 698"/>
        <xdr:cNvSpPr/>
      </xdr:nvSpPr>
      <xdr:spPr>
        <a:xfrm>
          <a:off x="12763500" y="164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144831</xdr:rowOff>
    </xdr:from>
    <xdr:ext cx="534377" cy="259045"/>
    <xdr:sp macro="" textlink="">
      <xdr:nvSpPr>
        <xdr:cNvPr id="700" name="テキスト ボックス 699"/>
        <xdr:cNvSpPr txBox="1"/>
      </xdr:nvSpPr>
      <xdr:spPr>
        <a:xfrm>
          <a:off x="12547111" y="162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98661</xdr:rowOff>
    </xdr:from>
    <xdr:to>
      <xdr:col>32</xdr:col>
      <xdr:colOff>187325</xdr:colOff>
      <xdr:row>39</xdr:row>
      <xdr:rowOff>98878</xdr:rowOff>
    </xdr:to>
    <xdr:cxnSp macro="">
      <xdr:nvCxnSpPr>
        <xdr:cNvPr id="731" name="直線コネクタ 730"/>
        <xdr:cNvCxnSpPr/>
      </xdr:nvCxnSpPr>
      <xdr:spPr>
        <a:xfrm>
          <a:off x="21323300" y="6785211"/>
          <a:ext cx="8382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169527</xdr:rowOff>
    </xdr:from>
    <xdr:to>
      <xdr:col>31</xdr:col>
      <xdr:colOff>34925</xdr:colOff>
      <xdr:row>39</xdr:row>
      <xdr:rowOff>98661</xdr:rowOff>
    </xdr:to>
    <xdr:cxnSp macro="">
      <xdr:nvCxnSpPr>
        <xdr:cNvPr id="734" name="直線コネクタ 733"/>
        <xdr:cNvCxnSpPr/>
      </xdr:nvCxnSpPr>
      <xdr:spPr>
        <a:xfrm>
          <a:off x="20434300" y="6684627"/>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169527</xdr:rowOff>
    </xdr:from>
    <xdr:to>
      <xdr:col>29</xdr:col>
      <xdr:colOff>517525</xdr:colOff>
      <xdr:row>39</xdr:row>
      <xdr:rowOff>22243</xdr:rowOff>
    </xdr:to>
    <xdr:cxnSp macro="">
      <xdr:nvCxnSpPr>
        <xdr:cNvPr id="737" name="直線コネクタ 736"/>
        <xdr:cNvCxnSpPr/>
      </xdr:nvCxnSpPr>
      <xdr:spPr>
        <a:xfrm flipV="1">
          <a:off x="19545300" y="6684627"/>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22243</xdr:rowOff>
    </xdr:from>
    <xdr:to>
      <xdr:col>28</xdr:col>
      <xdr:colOff>314325</xdr:colOff>
      <xdr:row>39</xdr:row>
      <xdr:rowOff>22788</xdr:rowOff>
    </xdr:to>
    <xdr:cxnSp macro="">
      <xdr:nvCxnSpPr>
        <xdr:cNvPr id="740" name="直線コネクタ 739"/>
        <xdr:cNvCxnSpPr/>
      </xdr:nvCxnSpPr>
      <xdr:spPr>
        <a:xfrm flipV="1">
          <a:off x="18656300" y="6708793"/>
          <a:ext cx="8890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0" name="円/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47861</xdr:rowOff>
    </xdr:from>
    <xdr:to>
      <xdr:col>31</xdr:col>
      <xdr:colOff>85725</xdr:colOff>
      <xdr:row>39</xdr:row>
      <xdr:rowOff>149461</xdr:rowOff>
    </xdr:to>
    <xdr:sp macro="" textlink="">
      <xdr:nvSpPr>
        <xdr:cNvPr id="752" name="円/楕円 751"/>
        <xdr:cNvSpPr/>
      </xdr:nvSpPr>
      <xdr:spPr>
        <a:xfrm>
          <a:off x="21272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140588</xdr:rowOff>
    </xdr:from>
    <xdr:ext cx="249299" cy="259045"/>
    <xdr:sp macro="" textlink="">
      <xdr:nvSpPr>
        <xdr:cNvPr id="753" name="テキスト ボックス 752"/>
        <xdr:cNvSpPr txBox="1"/>
      </xdr:nvSpPr>
      <xdr:spPr>
        <a:xfrm>
          <a:off x="21198649"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118727</xdr:rowOff>
    </xdr:from>
    <xdr:to>
      <xdr:col>29</xdr:col>
      <xdr:colOff>568325</xdr:colOff>
      <xdr:row>39</xdr:row>
      <xdr:rowOff>48877</xdr:rowOff>
    </xdr:to>
    <xdr:sp macro="" textlink="">
      <xdr:nvSpPr>
        <xdr:cNvPr id="754" name="円/楕円 753"/>
        <xdr:cNvSpPr/>
      </xdr:nvSpPr>
      <xdr:spPr>
        <a:xfrm>
          <a:off x="20383500" y="66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40004</xdr:rowOff>
    </xdr:from>
    <xdr:ext cx="378565" cy="259045"/>
    <xdr:sp macro="" textlink="">
      <xdr:nvSpPr>
        <xdr:cNvPr id="755" name="テキスト ボックス 754"/>
        <xdr:cNvSpPr txBox="1"/>
      </xdr:nvSpPr>
      <xdr:spPr>
        <a:xfrm>
          <a:off x="20245017" y="672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142893</xdr:rowOff>
    </xdr:from>
    <xdr:to>
      <xdr:col>28</xdr:col>
      <xdr:colOff>365125</xdr:colOff>
      <xdr:row>39</xdr:row>
      <xdr:rowOff>73043</xdr:rowOff>
    </xdr:to>
    <xdr:sp macro="" textlink="">
      <xdr:nvSpPr>
        <xdr:cNvPr id="756" name="円/楕円 755"/>
        <xdr:cNvSpPr/>
      </xdr:nvSpPr>
      <xdr:spPr>
        <a:xfrm>
          <a:off x="19494500" y="66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64170</xdr:rowOff>
    </xdr:from>
    <xdr:ext cx="378565" cy="259045"/>
    <xdr:sp macro="" textlink="">
      <xdr:nvSpPr>
        <xdr:cNvPr id="757" name="テキスト ボックス 756"/>
        <xdr:cNvSpPr txBox="1"/>
      </xdr:nvSpPr>
      <xdr:spPr>
        <a:xfrm>
          <a:off x="19356017" y="6750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143438</xdr:rowOff>
    </xdr:from>
    <xdr:to>
      <xdr:col>27</xdr:col>
      <xdr:colOff>161925</xdr:colOff>
      <xdr:row>39</xdr:row>
      <xdr:rowOff>73588</xdr:rowOff>
    </xdr:to>
    <xdr:sp macro="" textlink="">
      <xdr:nvSpPr>
        <xdr:cNvPr id="758" name="円/楕円 757"/>
        <xdr:cNvSpPr/>
      </xdr:nvSpPr>
      <xdr:spPr>
        <a:xfrm>
          <a:off x="18605500" y="665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64715</xdr:rowOff>
    </xdr:from>
    <xdr:ext cx="378565" cy="259045"/>
    <xdr:sp macro="" textlink="">
      <xdr:nvSpPr>
        <xdr:cNvPr id="759" name="テキスト ボックス 758"/>
        <xdr:cNvSpPr txBox="1"/>
      </xdr:nvSpPr>
      <xdr:spPr>
        <a:xfrm>
          <a:off x="18467017" y="675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139060</xdr:rowOff>
    </xdr:from>
    <xdr:to>
      <xdr:col>32</xdr:col>
      <xdr:colOff>187325</xdr:colOff>
      <xdr:row>58</xdr:row>
      <xdr:rowOff>139105</xdr:rowOff>
    </xdr:to>
    <xdr:cxnSp macro="">
      <xdr:nvCxnSpPr>
        <xdr:cNvPr id="786" name="直線コネクタ 785"/>
        <xdr:cNvCxnSpPr/>
      </xdr:nvCxnSpPr>
      <xdr:spPr>
        <a:xfrm flipV="1">
          <a:off x="21323300" y="10083160"/>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139105</xdr:rowOff>
    </xdr:from>
    <xdr:to>
      <xdr:col>31</xdr:col>
      <xdr:colOff>34925</xdr:colOff>
      <xdr:row>58</xdr:row>
      <xdr:rowOff>139105</xdr:rowOff>
    </xdr:to>
    <xdr:cxnSp macro="">
      <xdr:nvCxnSpPr>
        <xdr:cNvPr id="789" name="直線コネクタ 788"/>
        <xdr:cNvCxnSpPr/>
      </xdr:nvCxnSpPr>
      <xdr:spPr>
        <a:xfrm>
          <a:off x="20434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139105</xdr:rowOff>
    </xdr:from>
    <xdr:to>
      <xdr:col>29</xdr:col>
      <xdr:colOff>517525</xdr:colOff>
      <xdr:row>58</xdr:row>
      <xdr:rowOff>139105</xdr:rowOff>
    </xdr:to>
    <xdr:cxnSp macro="">
      <xdr:nvCxnSpPr>
        <xdr:cNvPr id="792" name="直線コネクタ 791"/>
        <xdr:cNvCxnSpPr/>
      </xdr:nvCxnSpPr>
      <xdr:spPr>
        <a:xfrm>
          <a:off x="19545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139105</xdr:rowOff>
    </xdr:from>
    <xdr:to>
      <xdr:col>28</xdr:col>
      <xdr:colOff>314325</xdr:colOff>
      <xdr:row>58</xdr:row>
      <xdr:rowOff>139105</xdr:rowOff>
    </xdr:to>
    <xdr:cxnSp macro="">
      <xdr:nvCxnSpPr>
        <xdr:cNvPr id="795" name="直線コネクタ 794"/>
        <xdr:cNvCxnSpPr/>
      </xdr:nvCxnSpPr>
      <xdr:spPr>
        <a:xfrm>
          <a:off x="18656300" y="10083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88260</xdr:rowOff>
    </xdr:from>
    <xdr:to>
      <xdr:col>32</xdr:col>
      <xdr:colOff>238125</xdr:colOff>
      <xdr:row>59</xdr:row>
      <xdr:rowOff>18410</xdr:rowOff>
    </xdr:to>
    <xdr:sp macro="" textlink="">
      <xdr:nvSpPr>
        <xdr:cNvPr id="805" name="円/楕円 804"/>
        <xdr:cNvSpPr/>
      </xdr:nvSpPr>
      <xdr:spPr>
        <a:xfrm>
          <a:off x="22110700" y="10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3187</xdr:rowOff>
    </xdr:from>
    <xdr:ext cx="313932" cy="259045"/>
    <xdr:sp macro="" textlink="">
      <xdr:nvSpPr>
        <xdr:cNvPr id="806" name="貸付金該当値テキスト"/>
        <xdr:cNvSpPr txBox="1"/>
      </xdr:nvSpPr>
      <xdr:spPr>
        <a:xfrm>
          <a:off x="22212300" y="9947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88305</xdr:rowOff>
    </xdr:from>
    <xdr:to>
      <xdr:col>31</xdr:col>
      <xdr:colOff>85725</xdr:colOff>
      <xdr:row>59</xdr:row>
      <xdr:rowOff>18455</xdr:rowOff>
    </xdr:to>
    <xdr:sp macro="" textlink="">
      <xdr:nvSpPr>
        <xdr:cNvPr id="807" name="円/楕円 806"/>
        <xdr:cNvSpPr/>
      </xdr:nvSpPr>
      <xdr:spPr>
        <a:xfrm>
          <a:off x="21272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9582</xdr:rowOff>
    </xdr:from>
    <xdr:ext cx="313932" cy="259045"/>
    <xdr:sp macro="" textlink="">
      <xdr:nvSpPr>
        <xdr:cNvPr id="808" name="テキスト ボックス 807"/>
        <xdr:cNvSpPr txBox="1"/>
      </xdr:nvSpPr>
      <xdr:spPr>
        <a:xfrm>
          <a:off x="21166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88305</xdr:rowOff>
    </xdr:from>
    <xdr:to>
      <xdr:col>29</xdr:col>
      <xdr:colOff>568325</xdr:colOff>
      <xdr:row>59</xdr:row>
      <xdr:rowOff>18455</xdr:rowOff>
    </xdr:to>
    <xdr:sp macro="" textlink="">
      <xdr:nvSpPr>
        <xdr:cNvPr id="809" name="円/楕円 808"/>
        <xdr:cNvSpPr/>
      </xdr:nvSpPr>
      <xdr:spPr>
        <a:xfrm>
          <a:off x="20383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9582</xdr:rowOff>
    </xdr:from>
    <xdr:ext cx="313932" cy="259045"/>
    <xdr:sp macro="" textlink="">
      <xdr:nvSpPr>
        <xdr:cNvPr id="810" name="テキスト ボックス 809"/>
        <xdr:cNvSpPr txBox="1"/>
      </xdr:nvSpPr>
      <xdr:spPr>
        <a:xfrm>
          <a:off x="20277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88305</xdr:rowOff>
    </xdr:from>
    <xdr:to>
      <xdr:col>28</xdr:col>
      <xdr:colOff>365125</xdr:colOff>
      <xdr:row>59</xdr:row>
      <xdr:rowOff>18455</xdr:rowOff>
    </xdr:to>
    <xdr:sp macro="" textlink="">
      <xdr:nvSpPr>
        <xdr:cNvPr id="811" name="円/楕円 810"/>
        <xdr:cNvSpPr/>
      </xdr:nvSpPr>
      <xdr:spPr>
        <a:xfrm>
          <a:off x="19494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9582</xdr:rowOff>
    </xdr:from>
    <xdr:ext cx="313932" cy="259045"/>
    <xdr:sp macro="" textlink="">
      <xdr:nvSpPr>
        <xdr:cNvPr id="812" name="テキスト ボックス 811"/>
        <xdr:cNvSpPr txBox="1"/>
      </xdr:nvSpPr>
      <xdr:spPr>
        <a:xfrm>
          <a:off x="19388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88305</xdr:rowOff>
    </xdr:from>
    <xdr:to>
      <xdr:col>27</xdr:col>
      <xdr:colOff>161925</xdr:colOff>
      <xdr:row>59</xdr:row>
      <xdr:rowOff>18455</xdr:rowOff>
    </xdr:to>
    <xdr:sp macro="" textlink="">
      <xdr:nvSpPr>
        <xdr:cNvPr id="813" name="円/楕円 812"/>
        <xdr:cNvSpPr/>
      </xdr:nvSpPr>
      <xdr:spPr>
        <a:xfrm>
          <a:off x="18605500" y="100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9582</xdr:rowOff>
    </xdr:from>
    <xdr:ext cx="313932" cy="259045"/>
    <xdr:sp macro="" textlink="">
      <xdr:nvSpPr>
        <xdr:cNvPr id="814" name="テキスト ボックス 813"/>
        <xdr:cNvSpPr txBox="1"/>
      </xdr:nvSpPr>
      <xdr:spPr>
        <a:xfrm>
          <a:off x="18499333" y="1012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42675</xdr:rowOff>
    </xdr:from>
    <xdr:to>
      <xdr:col>32</xdr:col>
      <xdr:colOff>187325</xdr:colOff>
      <xdr:row>76</xdr:row>
      <xdr:rowOff>55167</xdr:rowOff>
    </xdr:to>
    <xdr:cxnSp macro="">
      <xdr:nvCxnSpPr>
        <xdr:cNvPr id="846" name="直線コネクタ 845"/>
        <xdr:cNvCxnSpPr/>
      </xdr:nvCxnSpPr>
      <xdr:spPr>
        <a:xfrm>
          <a:off x="21323300" y="13072875"/>
          <a:ext cx="8382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42675</xdr:rowOff>
    </xdr:from>
    <xdr:to>
      <xdr:col>31</xdr:col>
      <xdr:colOff>34925</xdr:colOff>
      <xdr:row>76</xdr:row>
      <xdr:rowOff>49468</xdr:rowOff>
    </xdr:to>
    <xdr:cxnSp macro="">
      <xdr:nvCxnSpPr>
        <xdr:cNvPr id="849" name="直線コネクタ 848"/>
        <xdr:cNvCxnSpPr/>
      </xdr:nvCxnSpPr>
      <xdr:spPr>
        <a:xfrm flipV="1">
          <a:off x="20434300" y="13072875"/>
          <a:ext cx="8890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49468</xdr:rowOff>
    </xdr:from>
    <xdr:to>
      <xdr:col>29</xdr:col>
      <xdr:colOff>517525</xdr:colOff>
      <xdr:row>77</xdr:row>
      <xdr:rowOff>52081</xdr:rowOff>
    </xdr:to>
    <xdr:cxnSp macro="">
      <xdr:nvCxnSpPr>
        <xdr:cNvPr id="852" name="直線コネクタ 851"/>
        <xdr:cNvCxnSpPr/>
      </xdr:nvCxnSpPr>
      <xdr:spPr>
        <a:xfrm flipV="1">
          <a:off x="19545300" y="13079668"/>
          <a:ext cx="889000" cy="17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66743</xdr:rowOff>
    </xdr:from>
    <xdr:to>
      <xdr:col>28</xdr:col>
      <xdr:colOff>314325</xdr:colOff>
      <xdr:row>77</xdr:row>
      <xdr:rowOff>52081</xdr:rowOff>
    </xdr:to>
    <xdr:cxnSp macro="">
      <xdr:nvCxnSpPr>
        <xdr:cNvPr id="855" name="直線コネクタ 854"/>
        <xdr:cNvCxnSpPr/>
      </xdr:nvCxnSpPr>
      <xdr:spPr>
        <a:xfrm>
          <a:off x="18656300" y="13096943"/>
          <a:ext cx="889000" cy="15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55236</xdr:rowOff>
    </xdr:from>
    <xdr:ext cx="534377" cy="259045"/>
    <xdr:sp macro="" textlink="">
      <xdr:nvSpPr>
        <xdr:cNvPr id="857" name="テキスト ボックス 856"/>
        <xdr:cNvSpPr txBox="1"/>
      </xdr:nvSpPr>
      <xdr:spPr>
        <a:xfrm>
          <a:off x="19278111" y="1291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4367</xdr:rowOff>
    </xdr:from>
    <xdr:to>
      <xdr:col>32</xdr:col>
      <xdr:colOff>238125</xdr:colOff>
      <xdr:row>76</xdr:row>
      <xdr:rowOff>105967</xdr:rowOff>
    </xdr:to>
    <xdr:sp macro="" textlink="">
      <xdr:nvSpPr>
        <xdr:cNvPr id="865" name="円/楕円 864"/>
        <xdr:cNvSpPr/>
      </xdr:nvSpPr>
      <xdr:spPr>
        <a:xfrm>
          <a:off x="22110700" y="130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27244</xdr:rowOff>
    </xdr:from>
    <xdr:ext cx="534377" cy="259045"/>
    <xdr:sp macro="" textlink="">
      <xdr:nvSpPr>
        <xdr:cNvPr id="866" name="繰出金該当値テキスト"/>
        <xdr:cNvSpPr txBox="1"/>
      </xdr:nvSpPr>
      <xdr:spPr>
        <a:xfrm>
          <a:off x="22212300" y="1288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163325</xdr:rowOff>
    </xdr:from>
    <xdr:to>
      <xdr:col>31</xdr:col>
      <xdr:colOff>85725</xdr:colOff>
      <xdr:row>76</xdr:row>
      <xdr:rowOff>93475</xdr:rowOff>
    </xdr:to>
    <xdr:sp macro="" textlink="">
      <xdr:nvSpPr>
        <xdr:cNvPr id="867" name="円/楕円 866"/>
        <xdr:cNvSpPr/>
      </xdr:nvSpPr>
      <xdr:spPr>
        <a:xfrm>
          <a:off x="21272500" y="1302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110003</xdr:rowOff>
    </xdr:from>
    <xdr:ext cx="534377" cy="259045"/>
    <xdr:sp macro="" textlink="">
      <xdr:nvSpPr>
        <xdr:cNvPr id="868" name="テキスト ボックス 867"/>
        <xdr:cNvSpPr txBox="1"/>
      </xdr:nvSpPr>
      <xdr:spPr>
        <a:xfrm>
          <a:off x="21056111" y="1279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74,942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170118</xdr:rowOff>
    </xdr:from>
    <xdr:to>
      <xdr:col>29</xdr:col>
      <xdr:colOff>568325</xdr:colOff>
      <xdr:row>76</xdr:row>
      <xdr:rowOff>100268</xdr:rowOff>
    </xdr:to>
    <xdr:sp macro="" textlink="">
      <xdr:nvSpPr>
        <xdr:cNvPr id="869" name="円/楕円 868"/>
        <xdr:cNvSpPr/>
      </xdr:nvSpPr>
      <xdr:spPr>
        <a:xfrm>
          <a:off x="20383500" y="1302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116795</xdr:rowOff>
    </xdr:from>
    <xdr:ext cx="534377" cy="259045"/>
    <xdr:sp macro="" textlink="">
      <xdr:nvSpPr>
        <xdr:cNvPr id="870" name="テキスト ボックス 869"/>
        <xdr:cNvSpPr txBox="1"/>
      </xdr:nvSpPr>
      <xdr:spPr>
        <a:xfrm>
          <a:off x="20167111" y="1280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74,526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1281</xdr:rowOff>
    </xdr:from>
    <xdr:to>
      <xdr:col>28</xdr:col>
      <xdr:colOff>365125</xdr:colOff>
      <xdr:row>77</xdr:row>
      <xdr:rowOff>102881</xdr:rowOff>
    </xdr:to>
    <xdr:sp macro="" textlink="">
      <xdr:nvSpPr>
        <xdr:cNvPr id="871" name="円/楕円 870"/>
        <xdr:cNvSpPr/>
      </xdr:nvSpPr>
      <xdr:spPr>
        <a:xfrm>
          <a:off x="19494500" y="1320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94008</xdr:rowOff>
    </xdr:from>
    <xdr:ext cx="534377" cy="259045"/>
    <xdr:sp macro="" textlink="">
      <xdr:nvSpPr>
        <xdr:cNvPr id="872" name="テキスト ボックス 871"/>
        <xdr:cNvSpPr txBox="1"/>
      </xdr:nvSpPr>
      <xdr:spPr>
        <a:xfrm>
          <a:off x="19278111" y="1329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15943</xdr:rowOff>
    </xdr:from>
    <xdr:to>
      <xdr:col>27</xdr:col>
      <xdr:colOff>161925</xdr:colOff>
      <xdr:row>76</xdr:row>
      <xdr:rowOff>117543</xdr:rowOff>
    </xdr:to>
    <xdr:sp macro="" textlink="">
      <xdr:nvSpPr>
        <xdr:cNvPr id="873" name="円/楕円 872"/>
        <xdr:cNvSpPr/>
      </xdr:nvSpPr>
      <xdr:spPr>
        <a:xfrm>
          <a:off x="18605500" y="1304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134071</xdr:rowOff>
    </xdr:from>
    <xdr:ext cx="534377" cy="259045"/>
    <xdr:sp macro="" textlink="">
      <xdr:nvSpPr>
        <xdr:cNvPr id="874" name="テキスト ボックス 873"/>
        <xdr:cNvSpPr txBox="1"/>
      </xdr:nvSpPr>
      <xdr:spPr>
        <a:xfrm>
          <a:off x="18389111" y="1282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主な構成項目である普通建設事業費は、住民一人当たり</a:t>
          </a:r>
          <a:r>
            <a:rPr kumimoji="1" lang="ja-JP" altLang="en-US" sz="1400">
              <a:solidFill>
                <a:schemeClr val="dk1"/>
              </a:solidFill>
              <a:effectLst/>
              <a:latin typeface="+mn-lt"/>
              <a:ea typeface="+mn-ea"/>
              <a:cs typeface="+mn-cs"/>
            </a:rPr>
            <a:t>１４８，３８９</a:t>
          </a:r>
          <a:r>
            <a:rPr kumimoji="1" lang="ja-JP" altLang="ja-JP" sz="1400">
              <a:solidFill>
                <a:schemeClr val="dk1"/>
              </a:solidFill>
              <a:effectLst/>
              <a:latin typeface="+mn-lt"/>
              <a:ea typeface="+mn-ea"/>
              <a:cs typeface="+mn-cs"/>
            </a:rPr>
            <a:t>円となっており、類似団体平均と比較しても</a:t>
          </a:r>
          <a:r>
            <a:rPr kumimoji="1" lang="ja-JP" altLang="en-US" sz="1400">
              <a:solidFill>
                <a:schemeClr val="dk1"/>
              </a:solidFill>
              <a:effectLst/>
              <a:latin typeface="+mn-lt"/>
              <a:ea typeface="+mn-ea"/>
              <a:cs typeface="+mn-cs"/>
            </a:rPr>
            <a:t>５１，３２７</a:t>
          </a:r>
          <a:r>
            <a:rPr kumimoji="1" lang="ja-JP" altLang="ja-JP" sz="1400">
              <a:solidFill>
                <a:schemeClr val="dk1"/>
              </a:solidFill>
              <a:effectLst/>
              <a:latin typeface="+mn-lt"/>
              <a:ea typeface="+mn-ea"/>
              <a:cs typeface="+mn-cs"/>
            </a:rPr>
            <a:t>円上回っている。</a:t>
          </a:r>
          <a:endParaRPr lang="ja-JP" altLang="ja-JP" sz="1400">
            <a:effectLst/>
          </a:endParaRPr>
        </a:p>
        <a:p>
          <a:r>
            <a:rPr kumimoji="1" lang="ja-JP" altLang="ja-JP" sz="1400">
              <a:solidFill>
                <a:schemeClr val="dk1"/>
              </a:solidFill>
              <a:effectLst/>
              <a:latin typeface="+mn-lt"/>
              <a:ea typeface="+mn-ea"/>
              <a:cs typeface="+mn-cs"/>
            </a:rPr>
            <a:t>これは、</a:t>
          </a:r>
          <a:r>
            <a:rPr kumimoji="1" lang="ja-JP" altLang="en-US" sz="1400">
              <a:solidFill>
                <a:schemeClr val="dk1"/>
              </a:solidFill>
              <a:effectLst/>
              <a:latin typeface="+mn-lt"/>
              <a:ea typeface="+mn-ea"/>
              <a:cs typeface="+mn-cs"/>
            </a:rPr>
            <a:t>近年の</a:t>
          </a:r>
          <a:r>
            <a:rPr kumimoji="1" lang="ja-JP" altLang="ja-JP" sz="1400">
              <a:solidFill>
                <a:schemeClr val="dk1"/>
              </a:solidFill>
              <a:effectLst/>
              <a:latin typeface="+mn-lt"/>
              <a:ea typeface="+mn-ea"/>
              <a:cs typeface="+mn-cs"/>
            </a:rPr>
            <a:t>耐震に伴う</a:t>
          </a:r>
          <a:r>
            <a:rPr kumimoji="1" lang="ja-JP" altLang="en-US" sz="1400">
              <a:solidFill>
                <a:schemeClr val="dk1"/>
              </a:solidFill>
              <a:effectLst/>
              <a:latin typeface="+mn-lt"/>
              <a:ea typeface="+mn-ea"/>
              <a:cs typeface="+mn-cs"/>
            </a:rPr>
            <a:t>小・中</a:t>
          </a:r>
          <a:r>
            <a:rPr kumimoji="1" lang="ja-JP" altLang="ja-JP" sz="1400">
              <a:solidFill>
                <a:schemeClr val="dk1"/>
              </a:solidFill>
              <a:effectLst/>
              <a:latin typeface="+mn-lt"/>
              <a:ea typeface="+mn-ea"/>
              <a:cs typeface="+mn-cs"/>
            </a:rPr>
            <a:t>学校改築</a:t>
          </a:r>
          <a:r>
            <a:rPr kumimoji="1" lang="ja-JP" altLang="en-US" sz="1400">
              <a:solidFill>
                <a:schemeClr val="dk1"/>
              </a:solidFill>
              <a:effectLst/>
              <a:latin typeface="+mn-lt"/>
              <a:ea typeface="+mn-ea"/>
              <a:cs typeface="+mn-cs"/>
            </a:rPr>
            <a:t>・改修</a:t>
          </a:r>
          <a:r>
            <a:rPr kumimoji="1" lang="ja-JP" altLang="ja-JP" sz="1400">
              <a:solidFill>
                <a:schemeClr val="dk1"/>
              </a:solidFill>
              <a:effectLst/>
              <a:latin typeface="+mn-lt"/>
              <a:ea typeface="+mn-ea"/>
              <a:cs typeface="+mn-cs"/>
            </a:rPr>
            <a:t>事業等の大規模事業</a:t>
          </a:r>
          <a:r>
            <a:rPr kumimoji="1" lang="ja-JP" altLang="en-US" sz="1400">
              <a:solidFill>
                <a:schemeClr val="dk1"/>
              </a:solidFill>
              <a:effectLst/>
              <a:latin typeface="+mn-lt"/>
              <a:ea typeface="+mn-ea"/>
              <a:cs typeface="+mn-cs"/>
            </a:rPr>
            <a:t>によるものであり、</a:t>
          </a:r>
          <a:r>
            <a:rPr kumimoji="1" lang="ja-JP" altLang="ja-JP" sz="1400">
              <a:solidFill>
                <a:schemeClr val="dk1"/>
              </a:solidFill>
              <a:effectLst/>
              <a:latin typeface="+mn-lt"/>
              <a:ea typeface="+mn-ea"/>
              <a:cs typeface="+mn-cs"/>
            </a:rPr>
            <a:t>対前年度比は</a:t>
          </a:r>
          <a:r>
            <a:rPr kumimoji="1" lang="ja-JP" altLang="en-US" sz="1400">
              <a:solidFill>
                <a:schemeClr val="dk1"/>
              </a:solidFill>
              <a:effectLst/>
              <a:latin typeface="+mn-lt"/>
              <a:ea typeface="+mn-ea"/>
              <a:cs typeface="+mn-cs"/>
            </a:rPr>
            <a:t>８，１６８</a:t>
          </a:r>
          <a:r>
            <a:rPr kumimoji="1" lang="ja-JP" altLang="ja-JP" sz="1400">
              <a:solidFill>
                <a:schemeClr val="dk1"/>
              </a:solidFill>
              <a:effectLst/>
              <a:latin typeface="+mn-lt"/>
              <a:ea typeface="+mn-ea"/>
              <a:cs typeface="+mn-cs"/>
            </a:rPr>
            <a:t>円</a:t>
          </a:r>
          <a:r>
            <a:rPr kumimoji="1" lang="ja-JP" altLang="en-US" sz="1400">
              <a:solidFill>
                <a:schemeClr val="dk1"/>
              </a:solidFill>
              <a:effectLst/>
              <a:latin typeface="+mn-lt"/>
              <a:ea typeface="+mn-ea"/>
              <a:cs typeface="+mn-cs"/>
            </a:rPr>
            <a:t>の増加し</a:t>
          </a:r>
          <a:r>
            <a:rPr kumimoji="1" lang="ja-JP" altLang="ja-JP" sz="1400">
              <a:solidFill>
                <a:schemeClr val="dk1"/>
              </a:solidFill>
              <a:effectLst/>
              <a:latin typeface="+mn-lt"/>
              <a:ea typeface="+mn-ea"/>
              <a:cs typeface="+mn-cs"/>
            </a:rPr>
            <a:t>依然一人当たりのコストが高い状況となっている。</a:t>
          </a:r>
          <a:endParaRPr lang="ja-JP" altLang="ja-JP" sz="1400">
            <a:effectLst/>
          </a:endParaRPr>
        </a:p>
        <a:p>
          <a:r>
            <a:rPr kumimoji="1" lang="ja-JP" altLang="ja-JP" sz="1400">
              <a:solidFill>
                <a:schemeClr val="dk1"/>
              </a:solidFill>
              <a:effectLst/>
              <a:latin typeface="+mn-lt"/>
              <a:ea typeface="+mn-ea"/>
              <a:cs typeface="+mn-cs"/>
            </a:rPr>
            <a:t>今後は、</a:t>
          </a:r>
          <a:r>
            <a:rPr kumimoji="1" lang="ja-JP" altLang="en-US" sz="1400">
              <a:solidFill>
                <a:schemeClr val="dk1"/>
              </a:solidFill>
              <a:effectLst/>
              <a:latin typeface="+mn-lt"/>
              <a:ea typeface="+mn-ea"/>
              <a:cs typeface="+mn-cs"/>
            </a:rPr>
            <a:t>現在進行している大規模事業後については、公共施設等総合管理計画に基づき、</a:t>
          </a:r>
          <a:r>
            <a:rPr kumimoji="1" lang="ja-JP" altLang="ja-JP" sz="1400">
              <a:solidFill>
                <a:schemeClr val="dk1"/>
              </a:solidFill>
              <a:effectLst/>
              <a:latin typeface="+mn-lt"/>
              <a:ea typeface="+mn-ea"/>
              <a:cs typeface="+mn-cs"/>
            </a:rPr>
            <a:t>事業の取捨選択を徹底することにより投資的事業の縮減を図っていくこととしている。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青森県東北町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18,249
18,185
326.50
13,059,211
12,717,733
185,913
6,956,365
12,744,191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92.4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36449</xdr:rowOff>
    </xdr:from>
    <xdr:to>
      <xdr:col>6</xdr:col>
      <xdr:colOff>511175</xdr:colOff>
      <xdr:row>34</xdr:row>
      <xdr:rowOff>129413</xdr:rowOff>
    </xdr:to>
    <xdr:cxnSp macro="">
      <xdr:nvCxnSpPr>
        <xdr:cNvPr id="61" name="直線コネクタ 60"/>
        <xdr:cNvCxnSpPr/>
      </xdr:nvCxnSpPr>
      <xdr:spPr>
        <a:xfrm>
          <a:off x="3797300" y="5694299"/>
          <a:ext cx="838200" cy="26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36449</xdr:rowOff>
    </xdr:from>
    <xdr:to>
      <xdr:col>5</xdr:col>
      <xdr:colOff>358775</xdr:colOff>
      <xdr:row>35</xdr:row>
      <xdr:rowOff>75692</xdr:rowOff>
    </xdr:to>
    <xdr:cxnSp macro="">
      <xdr:nvCxnSpPr>
        <xdr:cNvPr id="64" name="直線コネクタ 63"/>
        <xdr:cNvCxnSpPr/>
      </xdr:nvCxnSpPr>
      <xdr:spPr>
        <a:xfrm flipV="1">
          <a:off x="2908300" y="5694299"/>
          <a:ext cx="889000" cy="3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75692</xdr:rowOff>
    </xdr:from>
    <xdr:to>
      <xdr:col>4</xdr:col>
      <xdr:colOff>155575</xdr:colOff>
      <xdr:row>35</xdr:row>
      <xdr:rowOff>139700</xdr:rowOff>
    </xdr:to>
    <xdr:cxnSp macro="">
      <xdr:nvCxnSpPr>
        <xdr:cNvPr id="67" name="直線コネクタ 66"/>
        <xdr:cNvCxnSpPr/>
      </xdr:nvCxnSpPr>
      <xdr:spPr>
        <a:xfrm flipV="1">
          <a:off x="2019300" y="607644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9669</xdr:rowOff>
    </xdr:from>
    <xdr:ext cx="469744" cy="259045"/>
    <xdr:sp macro="" textlink="">
      <xdr:nvSpPr>
        <xdr:cNvPr id="69" name="テキスト ボックス 68"/>
        <xdr:cNvSpPr txBox="1"/>
      </xdr:nvSpPr>
      <xdr:spPr>
        <a:xfrm>
          <a:off x="2673427"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87884</xdr:rowOff>
    </xdr:from>
    <xdr:to>
      <xdr:col>2</xdr:col>
      <xdr:colOff>638175</xdr:colOff>
      <xdr:row>35</xdr:row>
      <xdr:rowOff>139700</xdr:rowOff>
    </xdr:to>
    <xdr:cxnSp macro="">
      <xdr:nvCxnSpPr>
        <xdr:cNvPr id="70" name="直線コネクタ 69"/>
        <xdr:cNvCxnSpPr/>
      </xdr:nvCxnSpPr>
      <xdr:spPr>
        <a:xfrm>
          <a:off x="1130300" y="6088634"/>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55008</xdr:rowOff>
    </xdr:from>
    <xdr:ext cx="469744" cy="259045"/>
    <xdr:sp macro="" textlink="">
      <xdr:nvSpPr>
        <xdr:cNvPr id="72" name="テキスト ボックス 71"/>
        <xdr:cNvSpPr txBox="1"/>
      </xdr:nvSpPr>
      <xdr:spPr>
        <a:xfrm>
          <a:off x="1784427"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137685</xdr:rowOff>
    </xdr:from>
    <xdr:ext cx="469744" cy="259045"/>
    <xdr:sp macro="" textlink="">
      <xdr:nvSpPr>
        <xdr:cNvPr id="74" name="テキスト ボックス 73"/>
        <xdr:cNvSpPr txBox="1"/>
      </xdr:nvSpPr>
      <xdr:spPr>
        <a:xfrm>
          <a:off x="895427" y="562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78613</xdr:rowOff>
    </xdr:from>
    <xdr:to>
      <xdr:col>6</xdr:col>
      <xdr:colOff>561975</xdr:colOff>
      <xdr:row>35</xdr:row>
      <xdr:rowOff>8763</xdr:rowOff>
    </xdr:to>
    <xdr:sp macro="" textlink="">
      <xdr:nvSpPr>
        <xdr:cNvPr id="80" name="円/楕円 79"/>
        <xdr:cNvSpPr/>
      </xdr:nvSpPr>
      <xdr:spPr>
        <a:xfrm>
          <a:off x="45847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101490</xdr:rowOff>
    </xdr:from>
    <xdr:ext cx="469744" cy="259045"/>
    <xdr:sp macro="" textlink="">
      <xdr:nvSpPr>
        <xdr:cNvPr id="81" name="議会費該当値テキスト"/>
        <xdr:cNvSpPr txBox="1"/>
      </xdr:nvSpPr>
      <xdr:spPr>
        <a:xfrm>
          <a:off x="4686300" y="5759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6,027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157099</xdr:rowOff>
    </xdr:from>
    <xdr:to>
      <xdr:col>5</xdr:col>
      <xdr:colOff>409575</xdr:colOff>
      <xdr:row>33</xdr:row>
      <xdr:rowOff>87249</xdr:rowOff>
    </xdr:to>
    <xdr:sp macro="" textlink="">
      <xdr:nvSpPr>
        <xdr:cNvPr id="82" name="円/楕円 81"/>
        <xdr:cNvSpPr/>
      </xdr:nvSpPr>
      <xdr:spPr>
        <a:xfrm>
          <a:off x="3746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103776</xdr:rowOff>
    </xdr:from>
    <xdr:ext cx="469744" cy="259045"/>
    <xdr:sp macro="" textlink="">
      <xdr:nvSpPr>
        <xdr:cNvPr id="83" name="テキスト ボックス 82"/>
        <xdr:cNvSpPr txBox="1"/>
      </xdr:nvSpPr>
      <xdr:spPr>
        <a:xfrm>
          <a:off x="3562427"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24892</xdr:rowOff>
    </xdr:from>
    <xdr:to>
      <xdr:col>4</xdr:col>
      <xdr:colOff>206375</xdr:colOff>
      <xdr:row>35</xdr:row>
      <xdr:rowOff>126492</xdr:rowOff>
    </xdr:to>
    <xdr:sp macro="" textlink="">
      <xdr:nvSpPr>
        <xdr:cNvPr id="84" name="円/楕円 83"/>
        <xdr:cNvSpPr/>
      </xdr:nvSpPr>
      <xdr:spPr>
        <a:xfrm>
          <a:off x="2857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117619</xdr:rowOff>
    </xdr:from>
    <xdr:ext cx="469744" cy="259045"/>
    <xdr:sp macro="" textlink="">
      <xdr:nvSpPr>
        <xdr:cNvPr id="85" name="テキスト ボックス 84"/>
        <xdr:cNvSpPr txBox="1"/>
      </xdr:nvSpPr>
      <xdr:spPr>
        <a:xfrm>
          <a:off x="2673427" y="611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88900</xdr:rowOff>
    </xdr:from>
    <xdr:to>
      <xdr:col>3</xdr:col>
      <xdr:colOff>3175</xdr:colOff>
      <xdr:row>36</xdr:row>
      <xdr:rowOff>19050</xdr:rowOff>
    </xdr:to>
    <xdr:sp macro="" textlink="">
      <xdr:nvSpPr>
        <xdr:cNvPr id="86" name="円/楕円 85"/>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10177</xdr:rowOff>
    </xdr:from>
    <xdr:ext cx="469744" cy="259045"/>
    <xdr:sp macro="" textlink="">
      <xdr:nvSpPr>
        <xdr:cNvPr id="87" name="テキスト ボックス 86"/>
        <xdr:cNvSpPr txBox="1"/>
      </xdr:nvSpPr>
      <xdr:spPr>
        <a:xfrm>
          <a:off x="1784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37084</xdr:rowOff>
    </xdr:from>
    <xdr:to>
      <xdr:col>1</xdr:col>
      <xdr:colOff>485775</xdr:colOff>
      <xdr:row>35</xdr:row>
      <xdr:rowOff>138684</xdr:rowOff>
    </xdr:to>
    <xdr:sp macro="" textlink="">
      <xdr:nvSpPr>
        <xdr:cNvPr id="88" name="円/楕円 87"/>
        <xdr:cNvSpPr/>
      </xdr:nvSpPr>
      <xdr:spPr>
        <a:xfrm>
          <a:off x="1079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129811</xdr:rowOff>
    </xdr:from>
    <xdr:ext cx="469744" cy="259045"/>
    <xdr:sp macro="" textlink="">
      <xdr:nvSpPr>
        <xdr:cNvPr id="89" name="テキスト ボックス 88"/>
        <xdr:cNvSpPr txBox="1"/>
      </xdr:nvSpPr>
      <xdr:spPr>
        <a:xfrm>
          <a:off x="895427"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84554</xdr:rowOff>
    </xdr:from>
    <xdr:to>
      <xdr:col>6</xdr:col>
      <xdr:colOff>511175</xdr:colOff>
      <xdr:row>56</xdr:row>
      <xdr:rowOff>128758</xdr:rowOff>
    </xdr:to>
    <xdr:cxnSp macro="">
      <xdr:nvCxnSpPr>
        <xdr:cNvPr id="119" name="直線コネクタ 118"/>
        <xdr:cNvCxnSpPr/>
      </xdr:nvCxnSpPr>
      <xdr:spPr>
        <a:xfrm flipV="1">
          <a:off x="3797300" y="9685754"/>
          <a:ext cx="838200" cy="4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42432</xdr:rowOff>
    </xdr:from>
    <xdr:ext cx="599010" cy="259045"/>
    <xdr:sp macro="" textlink="">
      <xdr:nvSpPr>
        <xdr:cNvPr id="120" name="総務費平均値テキスト"/>
        <xdr:cNvSpPr txBox="1"/>
      </xdr:nvSpPr>
      <xdr:spPr>
        <a:xfrm>
          <a:off x="4686300" y="9643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128758</xdr:rowOff>
    </xdr:from>
    <xdr:to>
      <xdr:col>5</xdr:col>
      <xdr:colOff>358775</xdr:colOff>
      <xdr:row>57</xdr:row>
      <xdr:rowOff>73063</xdr:rowOff>
    </xdr:to>
    <xdr:cxnSp macro="">
      <xdr:nvCxnSpPr>
        <xdr:cNvPr id="122" name="直線コネクタ 121"/>
        <xdr:cNvCxnSpPr/>
      </xdr:nvCxnSpPr>
      <xdr:spPr>
        <a:xfrm flipV="1">
          <a:off x="2908300" y="9729958"/>
          <a:ext cx="889000" cy="1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13012</xdr:rowOff>
    </xdr:from>
    <xdr:ext cx="599010" cy="259045"/>
    <xdr:sp macro="" textlink="">
      <xdr:nvSpPr>
        <xdr:cNvPr id="124" name="テキスト ボックス 123"/>
        <xdr:cNvSpPr txBox="1"/>
      </xdr:nvSpPr>
      <xdr:spPr>
        <a:xfrm>
          <a:off x="3497794" y="978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130990</xdr:rowOff>
    </xdr:from>
    <xdr:to>
      <xdr:col>4</xdr:col>
      <xdr:colOff>155575</xdr:colOff>
      <xdr:row>57</xdr:row>
      <xdr:rowOff>73063</xdr:rowOff>
    </xdr:to>
    <xdr:cxnSp macro="">
      <xdr:nvCxnSpPr>
        <xdr:cNvPr id="125" name="直線コネクタ 124"/>
        <xdr:cNvCxnSpPr/>
      </xdr:nvCxnSpPr>
      <xdr:spPr>
        <a:xfrm>
          <a:off x="2019300" y="9560740"/>
          <a:ext cx="889000" cy="28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130990</xdr:rowOff>
    </xdr:from>
    <xdr:to>
      <xdr:col>2</xdr:col>
      <xdr:colOff>638175</xdr:colOff>
      <xdr:row>57</xdr:row>
      <xdr:rowOff>58387</xdr:rowOff>
    </xdr:to>
    <xdr:cxnSp macro="">
      <xdr:nvCxnSpPr>
        <xdr:cNvPr id="128" name="直線コネクタ 127"/>
        <xdr:cNvCxnSpPr/>
      </xdr:nvCxnSpPr>
      <xdr:spPr>
        <a:xfrm flipV="1">
          <a:off x="1130300" y="9560740"/>
          <a:ext cx="889000" cy="2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154202</xdr:rowOff>
    </xdr:from>
    <xdr:ext cx="599010" cy="259045"/>
    <xdr:sp macro="" textlink="">
      <xdr:nvSpPr>
        <xdr:cNvPr id="130" name="テキスト ボックス 129"/>
        <xdr:cNvSpPr txBox="1"/>
      </xdr:nvSpPr>
      <xdr:spPr>
        <a:xfrm>
          <a:off x="1719794" y="9755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33754</xdr:rowOff>
    </xdr:from>
    <xdr:to>
      <xdr:col>6</xdr:col>
      <xdr:colOff>561975</xdr:colOff>
      <xdr:row>56</xdr:row>
      <xdr:rowOff>135354</xdr:rowOff>
    </xdr:to>
    <xdr:sp macro="" textlink="">
      <xdr:nvSpPr>
        <xdr:cNvPr id="138" name="円/楕円 137"/>
        <xdr:cNvSpPr/>
      </xdr:nvSpPr>
      <xdr:spPr>
        <a:xfrm>
          <a:off x="4584700" y="96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56631</xdr:rowOff>
    </xdr:from>
    <xdr:ext cx="599010" cy="259045"/>
    <xdr:sp macro="" textlink="">
      <xdr:nvSpPr>
        <xdr:cNvPr id="139" name="総務費該当値テキスト"/>
        <xdr:cNvSpPr txBox="1"/>
      </xdr:nvSpPr>
      <xdr:spPr>
        <a:xfrm>
          <a:off x="4686300" y="948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112,237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77958</xdr:rowOff>
    </xdr:from>
    <xdr:to>
      <xdr:col>5</xdr:col>
      <xdr:colOff>409575</xdr:colOff>
      <xdr:row>57</xdr:row>
      <xdr:rowOff>8108</xdr:rowOff>
    </xdr:to>
    <xdr:sp macro="" textlink="">
      <xdr:nvSpPr>
        <xdr:cNvPr id="140" name="円/楕円 139"/>
        <xdr:cNvSpPr/>
      </xdr:nvSpPr>
      <xdr:spPr>
        <a:xfrm>
          <a:off x="3746500" y="967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24635</xdr:rowOff>
    </xdr:from>
    <xdr:ext cx="599010" cy="259045"/>
    <xdr:sp macro="" textlink="">
      <xdr:nvSpPr>
        <xdr:cNvPr id="141" name="テキスト ボックス 140"/>
        <xdr:cNvSpPr txBox="1"/>
      </xdr:nvSpPr>
      <xdr:spPr>
        <a:xfrm>
          <a:off x="3497794" y="945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22263</xdr:rowOff>
    </xdr:from>
    <xdr:to>
      <xdr:col>4</xdr:col>
      <xdr:colOff>206375</xdr:colOff>
      <xdr:row>57</xdr:row>
      <xdr:rowOff>123863</xdr:rowOff>
    </xdr:to>
    <xdr:sp macro="" textlink="">
      <xdr:nvSpPr>
        <xdr:cNvPr id="142" name="円/楕円 141"/>
        <xdr:cNvSpPr/>
      </xdr:nvSpPr>
      <xdr:spPr>
        <a:xfrm>
          <a:off x="2857500" y="979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114990</xdr:rowOff>
    </xdr:from>
    <xdr:ext cx="534377" cy="259045"/>
    <xdr:sp macro="" textlink="">
      <xdr:nvSpPr>
        <xdr:cNvPr id="143" name="テキスト ボックス 142"/>
        <xdr:cNvSpPr txBox="1"/>
      </xdr:nvSpPr>
      <xdr:spPr>
        <a:xfrm>
          <a:off x="2641111" y="988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91,245</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80190</xdr:rowOff>
    </xdr:from>
    <xdr:to>
      <xdr:col>3</xdr:col>
      <xdr:colOff>3175</xdr:colOff>
      <xdr:row>56</xdr:row>
      <xdr:rowOff>10340</xdr:rowOff>
    </xdr:to>
    <xdr:sp macro="" textlink="">
      <xdr:nvSpPr>
        <xdr:cNvPr id="144" name="円/楕円 143"/>
        <xdr:cNvSpPr/>
      </xdr:nvSpPr>
      <xdr:spPr>
        <a:xfrm>
          <a:off x="1968500" y="950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26867</xdr:rowOff>
    </xdr:from>
    <xdr:ext cx="599010" cy="259045"/>
    <xdr:sp macro="" textlink="">
      <xdr:nvSpPr>
        <xdr:cNvPr id="145" name="テキスト ボックス 144"/>
        <xdr:cNvSpPr txBox="1"/>
      </xdr:nvSpPr>
      <xdr:spPr>
        <a:xfrm>
          <a:off x="1719794" y="92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7587</xdr:rowOff>
    </xdr:from>
    <xdr:to>
      <xdr:col>1</xdr:col>
      <xdr:colOff>485775</xdr:colOff>
      <xdr:row>57</xdr:row>
      <xdr:rowOff>109187</xdr:rowOff>
    </xdr:to>
    <xdr:sp macro="" textlink="">
      <xdr:nvSpPr>
        <xdr:cNvPr id="146" name="円/楕円 145"/>
        <xdr:cNvSpPr/>
      </xdr:nvSpPr>
      <xdr:spPr>
        <a:xfrm>
          <a:off x="1079500" y="97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100314</xdr:rowOff>
    </xdr:from>
    <xdr:ext cx="534377" cy="259045"/>
    <xdr:sp macro="" textlink="">
      <xdr:nvSpPr>
        <xdr:cNvPr id="147" name="テキスト ボックス 146"/>
        <xdr:cNvSpPr txBox="1"/>
      </xdr:nvSpPr>
      <xdr:spPr>
        <a:xfrm>
          <a:off x="863111" y="987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115303</xdr:rowOff>
    </xdr:from>
    <xdr:to>
      <xdr:col>6</xdr:col>
      <xdr:colOff>511175</xdr:colOff>
      <xdr:row>75</xdr:row>
      <xdr:rowOff>161874</xdr:rowOff>
    </xdr:to>
    <xdr:cxnSp macro="">
      <xdr:nvCxnSpPr>
        <xdr:cNvPr id="177" name="直線コネクタ 176"/>
        <xdr:cNvCxnSpPr/>
      </xdr:nvCxnSpPr>
      <xdr:spPr>
        <a:xfrm flipV="1">
          <a:off x="3797300" y="12802603"/>
          <a:ext cx="838200" cy="2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64902</xdr:rowOff>
    </xdr:from>
    <xdr:ext cx="599010" cy="259045"/>
    <xdr:sp macro="" textlink="">
      <xdr:nvSpPr>
        <xdr:cNvPr id="178" name="民生費平均値テキスト"/>
        <xdr:cNvSpPr txBox="1"/>
      </xdr:nvSpPr>
      <xdr:spPr>
        <a:xfrm>
          <a:off x="4686300" y="1292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17856</xdr:rowOff>
    </xdr:from>
    <xdr:to>
      <xdr:col>5</xdr:col>
      <xdr:colOff>358775</xdr:colOff>
      <xdr:row>75</xdr:row>
      <xdr:rowOff>161874</xdr:rowOff>
    </xdr:to>
    <xdr:cxnSp macro="">
      <xdr:nvCxnSpPr>
        <xdr:cNvPr id="180" name="直線コネクタ 179"/>
        <xdr:cNvCxnSpPr/>
      </xdr:nvCxnSpPr>
      <xdr:spPr>
        <a:xfrm>
          <a:off x="2908300" y="1287660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75492</xdr:rowOff>
    </xdr:from>
    <xdr:ext cx="599010" cy="259045"/>
    <xdr:sp macro="" textlink="">
      <xdr:nvSpPr>
        <xdr:cNvPr id="182" name="テキスト ボックス 181"/>
        <xdr:cNvSpPr txBox="1"/>
      </xdr:nvSpPr>
      <xdr:spPr>
        <a:xfrm>
          <a:off x="3497794" y="1310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17856</xdr:rowOff>
    </xdr:from>
    <xdr:to>
      <xdr:col>4</xdr:col>
      <xdr:colOff>155575</xdr:colOff>
      <xdr:row>77</xdr:row>
      <xdr:rowOff>3733</xdr:rowOff>
    </xdr:to>
    <xdr:cxnSp macro="">
      <xdr:nvCxnSpPr>
        <xdr:cNvPr id="183" name="直線コネクタ 182"/>
        <xdr:cNvCxnSpPr/>
      </xdr:nvCxnSpPr>
      <xdr:spPr>
        <a:xfrm flipV="1">
          <a:off x="2019300" y="12876606"/>
          <a:ext cx="889000" cy="32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137634</xdr:rowOff>
    </xdr:from>
    <xdr:ext cx="599010" cy="259045"/>
    <xdr:sp macro="" textlink="">
      <xdr:nvSpPr>
        <xdr:cNvPr id="185" name="テキスト ボックス 184"/>
        <xdr:cNvSpPr txBox="1"/>
      </xdr:nvSpPr>
      <xdr:spPr>
        <a:xfrm>
          <a:off x="2608794" y="1316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3733</xdr:rowOff>
    </xdr:from>
    <xdr:to>
      <xdr:col>2</xdr:col>
      <xdr:colOff>638175</xdr:colOff>
      <xdr:row>77</xdr:row>
      <xdr:rowOff>57035</xdr:rowOff>
    </xdr:to>
    <xdr:cxnSp macro="">
      <xdr:nvCxnSpPr>
        <xdr:cNvPr id="186" name="直線コネクタ 185"/>
        <xdr:cNvCxnSpPr/>
      </xdr:nvCxnSpPr>
      <xdr:spPr>
        <a:xfrm flipV="1">
          <a:off x="1130300" y="13205383"/>
          <a:ext cx="889000" cy="5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8" name="テキスト ボックス 187"/>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169384</xdr:rowOff>
    </xdr:from>
    <xdr:ext cx="599010" cy="259045"/>
    <xdr:sp macro="" textlink="">
      <xdr:nvSpPr>
        <xdr:cNvPr id="190" name="テキスト ボックス 189"/>
        <xdr:cNvSpPr txBox="1"/>
      </xdr:nvSpPr>
      <xdr:spPr>
        <a:xfrm>
          <a:off x="830794" y="1337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64503</xdr:rowOff>
    </xdr:from>
    <xdr:to>
      <xdr:col>6</xdr:col>
      <xdr:colOff>561975</xdr:colOff>
      <xdr:row>74</xdr:row>
      <xdr:rowOff>166103</xdr:rowOff>
    </xdr:to>
    <xdr:sp macro="" textlink="">
      <xdr:nvSpPr>
        <xdr:cNvPr id="196" name="円/楕円 195"/>
        <xdr:cNvSpPr/>
      </xdr:nvSpPr>
      <xdr:spPr>
        <a:xfrm>
          <a:off x="4584700" y="127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87380</xdr:rowOff>
    </xdr:from>
    <xdr:ext cx="599010" cy="259045"/>
    <xdr:sp macro="" textlink="">
      <xdr:nvSpPr>
        <xdr:cNvPr id="197" name="民生費該当値テキスト"/>
        <xdr:cNvSpPr txBox="1"/>
      </xdr:nvSpPr>
      <xdr:spPr>
        <a:xfrm>
          <a:off x="4686300" y="1260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181,921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111074</xdr:rowOff>
    </xdr:from>
    <xdr:to>
      <xdr:col>5</xdr:col>
      <xdr:colOff>409575</xdr:colOff>
      <xdr:row>76</xdr:row>
      <xdr:rowOff>41224</xdr:rowOff>
    </xdr:to>
    <xdr:sp macro="" textlink="">
      <xdr:nvSpPr>
        <xdr:cNvPr id="198" name="円/楕円 197"/>
        <xdr:cNvSpPr/>
      </xdr:nvSpPr>
      <xdr:spPr>
        <a:xfrm>
          <a:off x="3746500" y="129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57751</xdr:rowOff>
    </xdr:from>
    <xdr:ext cx="599010" cy="259045"/>
    <xdr:sp macro="" textlink="">
      <xdr:nvSpPr>
        <xdr:cNvPr id="199" name="テキスト ボックス 198"/>
        <xdr:cNvSpPr txBox="1"/>
      </xdr:nvSpPr>
      <xdr:spPr>
        <a:xfrm>
          <a:off x="3497794" y="12745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164,754</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138506</xdr:rowOff>
    </xdr:from>
    <xdr:to>
      <xdr:col>4</xdr:col>
      <xdr:colOff>206375</xdr:colOff>
      <xdr:row>75</xdr:row>
      <xdr:rowOff>68656</xdr:rowOff>
    </xdr:to>
    <xdr:sp macro="" textlink="">
      <xdr:nvSpPr>
        <xdr:cNvPr id="200" name="円/楕円 199"/>
        <xdr:cNvSpPr/>
      </xdr:nvSpPr>
      <xdr:spPr>
        <a:xfrm>
          <a:off x="2857500" y="1282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85183</xdr:rowOff>
    </xdr:from>
    <xdr:ext cx="599010" cy="259045"/>
    <xdr:sp macro="" textlink="">
      <xdr:nvSpPr>
        <xdr:cNvPr id="201" name="テキスト ボックス 200"/>
        <xdr:cNvSpPr txBox="1"/>
      </xdr:nvSpPr>
      <xdr:spPr>
        <a:xfrm>
          <a:off x="2608794" y="12601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176,094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124383</xdr:rowOff>
    </xdr:from>
    <xdr:to>
      <xdr:col>3</xdr:col>
      <xdr:colOff>3175</xdr:colOff>
      <xdr:row>77</xdr:row>
      <xdr:rowOff>54533</xdr:rowOff>
    </xdr:to>
    <xdr:sp macro="" textlink="">
      <xdr:nvSpPr>
        <xdr:cNvPr id="202" name="円/楕円 201"/>
        <xdr:cNvSpPr/>
      </xdr:nvSpPr>
      <xdr:spPr>
        <a:xfrm>
          <a:off x="1968500" y="131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71061</xdr:rowOff>
    </xdr:from>
    <xdr:ext cx="599010" cy="259045"/>
    <xdr:sp macro="" textlink="">
      <xdr:nvSpPr>
        <xdr:cNvPr id="203" name="テキスト ボックス 202"/>
        <xdr:cNvSpPr txBox="1"/>
      </xdr:nvSpPr>
      <xdr:spPr>
        <a:xfrm>
          <a:off x="1719794" y="129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150,206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6235</xdr:rowOff>
    </xdr:from>
    <xdr:to>
      <xdr:col>1</xdr:col>
      <xdr:colOff>485775</xdr:colOff>
      <xdr:row>77</xdr:row>
      <xdr:rowOff>107835</xdr:rowOff>
    </xdr:to>
    <xdr:sp macro="" textlink="">
      <xdr:nvSpPr>
        <xdr:cNvPr id="204" name="円/楕円 203"/>
        <xdr:cNvSpPr/>
      </xdr:nvSpPr>
      <xdr:spPr>
        <a:xfrm>
          <a:off x="1079500" y="1320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124362</xdr:rowOff>
    </xdr:from>
    <xdr:ext cx="599010" cy="259045"/>
    <xdr:sp macro="" textlink="">
      <xdr:nvSpPr>
        <xdr:cNvPr id="205" name="テキスト ボックス 204"/>
        <xdr:cNvSpPr txBox="1"/>
      </xdr:nvSpPr>
      <xdr:spPr>
        <a:xfrm>
          <a:off x="830794" y="1298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146,009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18974</xdr:rowOff>
    </xdr:from>
    <xdr:to>
      <xdr:col>6</xdr:col>
      <xdr:colOff>511175</xdr:colOff>
      <xdr:row>96</xdr:row>
      <xdr:rowOff>20498</xdr:rowOff>
    </xdr:to>
    <xdr:cxnSp macro="">
      <xdr:nvCxnSpPr>
        <xdr:cNvPr id="234" name="直線コネクタ 233"/>
        <xdr:cNvCxnSpPr/>
      </xdr:nvCxnSpPr>
      <xdr:spPr>
        <a:xfrm>
          <a:off x="3797300" y="1647817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8826</xdr:rowOff>
    </xdr:from>
    <xdr:to>
      <xdr:col>5</xdr:col>
      <xdr:colOff>358775</xdr:colOff>
      <xdr:row>96</xdr:row>
      <xdr:rowOff>18974</xdr:rowOff>
    </xdr:to>
    <xdr:cxnSp macro="">
      <xdr:nvCxnSpPr>
        <xdr:cNvPr id="237" name="直線コネクタ 236"/>
        <xdr:cNvCxnSpPr/>
      </xdr:nvCxnSpPr>
      <xdr:spPr>
        <a:xfrm>
          <a:off x="2908300" y="16468026"/>
          <a:ext cx="889000" cy="1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8826</xdr:rowOff>
    </xdr:from>
    <xdr:to>
      <xdr:col>4</xdr:col>
      <xdr:colOff>155575</xdr:colOff>
      <xdr:row>96</xdr:row>
      <xdr:rowOff>77064</xdr:rowOff>
    </xdr:to>
    <xdr:cxnSp macro="">
      <xdr:nvCxnSpPr>
        <xdr:cNvPr id="240" name="直線コネクタ 239"/>
        <xdr:cNvCxnSpPr/>
      </xdr:nvCxnSpPr>
      <xdr:spPr>
        <a:xfrm flipV="1">
          <a:off x="2019300" y="16468026"/>
          <a:ext cx="889000" cy="6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43090</xdr:rowOff>
    </xdr:from>
    <xdr:to>
      <xdr:col>2</xdr:col>
      <xdr:colOff>638175</xdr:colOff>
      <xdr:row>96</xdr:row>
      <xdr:rowOff>77064</xdr:rowOff>
    </xdr:to>
    <xdr:cxnSp macro="">
      <xdr:nvCxnSpPr>
        <xdr:cNvPr id="243" name="直線コネクタ 242"/>
        <xdr:cNvCxnSpPr/>
      </xdr:nvCxnSpPr>
      <xdr:spPr>
        <a:xfrm>
          <a:off x="1130300" y="16502290"/>
          <a:ext cx="889000" cy="3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141148</xdr:rowOff>
    </xdr:from>
    <xdr:to>
      <xdr:col>6</xdr:col>
      <xdr:colOff>561975</xdr:colOff>
      <xdr:row>96</xdr:row>
      <xdr:rowOff>71298</xdr:rowOff>
    </xdr:to>
    <xdr:sp macro="" textlink="">
      <xdr:nvSpPr>
        <xdr:cNvPr id="253" name="円/楕円 252"/>
        <xdr:cNvSpPr/>
      </xdr:nvSpPr>
      <xdr:spPr>
        <a:xfrm>
          <a:off x="4584700" y="16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119575</xdr:rowOff>
    </xdr:from>
    <xdr:ext cx="534377" cy="259045"/>
    <xdr:sp macro="" textlink="">
      <xdr:nvSpPr>
        <xdr:cNvPr id="254" name="衛生費該当値テキスト"/>
        <xdr:cNvSpPr txBox="1"/>
      </xdr:nvSpPr>
      <xdr:spPr>
        <a:xfrm>
          <a:off x="4686300" y="164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139624</xdr:rowOff>
    </xdr:from>
    <xdr:to>
      <xdr:col>5</xdr:col>
      <xdr:colOff>409575</xdr:colOff>
      <xdr:row>96</xdr:row>
      <xdr:rowOff>69774</xdr:rowOff>
    </xdr:to>
    <xdr:sp macro="" textlink="">
      <xdr:nvSpPr>
        <xdr:cNvPr id="255" name="円/楕円 254"/>
        <xdr:cNvSpPr/>
      </xdr:nvSpPr>
      <xdr:spPr>
        <a:xfrm>
          <a:off x="3746500" y="1642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60901</xdr:rowOff>
    </xdr:from>
    <xdr:ext cx="534377" cy="259045"/>
    <xdr:sp macro="" textlink="">
      <xdr:nvSpPr>
        <xdr:cNvPr id="256" name="テキスト ボックス 255"/>
        <xdr:cNvSpPr txBox="1"/>
      </xdr:nvSpPr>
      <xdr:spPr>
        <a:xfrm>
          <a:off x="3530111" y="165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129476</xdr:rowOff>
    </xdr:from>
    <xdr:to>
      <xdr:col>4</xdr:col>
      <xdr:colOff>206375</xdr:colOff>
      <xdr:row>96</xdr:row>
      <xdr:rowOff>59626</xdr:rowOff>
    </xdr:to>
    <xdr:sp macro="" textlink="">
      <xdr:nvSpPr>
        <xdr:cNvPr id="257" name="円/楕円 256"/>
        <xdr:cNvSpPr/>
      </xdr:nvSpPr>
      <xdr:spPr>
        <a:xfrm>
          <a:off x="2857500" y="1641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50753</xdr:rowOff>
    </xdr:from>
    <xdr:ext cx="534377" cy="259045"/>
    <xdr:sp macro="" textlink="">
      <xdr:nvSpPr>
        <xdr:cNvPr id="258" name="テキスト ボックス 257"/>
        <xdr:cNvSpPr txBox="1"/>
      </xdr:nvSpPr>
      <xdr:spPr>
        <a:xfrm>
          <a:off x="2641111" y="1650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26264</xdr:rowOff>
    </xdr:from>
    <xdr:to>
      <xdr:col>3</xdr:col>
      <xdr:colOff>3175</xdr:colOff>
      <xdr:row>96</xdr:row>
      <xdr:rowOff>127864</xdr:rowOff>
    </xdr:to>
    <xdr:sp macro="" textlink="">
      <xdr:nvSpPr>
        <xdr:cNvPr id="259" name="円/楕円 258"/>
        <xdr:cNvSpPr/>
      </xdr:nvSpPr>
      <xdr:spPr>
        <a:xfrm>
          <a:off x="1968500" y="1648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118991</xdr:rowOff>
    </xdr:from>
    <xdr:ext cx="534377" cy="259045"/>
    <xdr:sp macro="" textlink="">
      <xdr:nvSpPr>
        <xdr:cNvPr id="260" name="テキスト ボックス 259"/>
        <xdr:cNvSpPr txBox="1"/>
      </xdr:nvSpPr>
      <xdr:spPr>
        <a:xfrm>
          <a:off x="1752111" y="1657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37,932</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163740</xdr:rowOff>
    </xdr:from>
    <xdr:to>
      <xdr:col>1</xdr:col>
      <xdr:colOff>485775</xdr:colOff>
      <xdr:row>96</xdr:row>
      <xdr:rowOff>93890</xdr:rowOff>
    </xdr:to>
    <xdr:sp macro="" textlink="">
      <xdr:nvSpPr>
        <xdr:cNvPr id="261" name="円/楕円 260"/>
        <xdr:cNvSpPr/>
      </xdr:nvSpPr>
      <xdr:spPr>
        <a:xfrm>
          <a:off x="1079500" y="164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85017</xdr:rowOff>
    </xdr:from>
    <xdr:ext cx="534377" cy="259045"/>
    <xdr:sp macro="" textlink="">
      <xdr:nvSpPr>
        <xdr:cNvPr id="262" name="テキスト ボックス 261"/>
        <xdr:cNvSpPr txBox="1"/>
      </xdr:nvSpPr>
      <xdr:spPr>
        <a:xfrm>
          <a:off x="863111" y="1654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32639</xdr:rowOff>
    </xdr:from>
    <xdr:to>
      <xdr:col>15</xdr:col>
      <xdr:colOff>180975</xdr:colOff>
      <xdr:row>39</xdr:row>
      <xdr:rowOff>32639</xdr:rowOff>
    </xdr:to>
    <xdr:cxnSp macro="">
      <xdr:nvCxnSpPr>
        <xdr:cNvPr id="291" name="直線コネクタ 290"/>
        <xdr:cNvCxnSpPr/>
      </xdr:nvCxnSpPr>
      <xdr:spPr>
        <a:xfrm>
          <a:off x="9639300" y="6719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32639</xdr:rowOff>
    </xdr:from>
    <xdr:to>
      <xdr:col>14</xdr:col>
      <xdr:colOff>28575</xdr:colOff>
      <xdr:row>39</xdr:row>
      <xdr:rowOff>33020</xdr:rowOff>
    </xdr:to>
    <xdr:cxnSp macro="">
      <xdr:nvCxnSpPr>
        <xdr:cNvPr id="294" name="直線コネクタ 293"/>
        <xdr:cNvCxnSpPr/>
      </xdr:nvCxnSpPr>
      <xdr:spPr>
        <a:xfrm flipV="1">
          <a:off x="8750300" y="671918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60833</xdr:rowOff>
    </xdr:from>
    <xdr:to>
      <xdr:col>12</xdr:col>
      <xdr:colOff>511175</xdr:colOff>
      <xdr:row>39</xdr:row>
      <xdr:rowOff>33020</xdr:rowOff>
    </xdr:to>
    <xdr:cxnSp macro="">
      <xdr:nvCxnSpPr>
        <xdr:cNvPr id="297" name="直線コネクタ 296"/>
        <xdr:cNvCxnSpPr/>
      </xdr:nvCxnSpPr>
      <xdr:spPr>
        <a:xfrm>
          <a:off x="7861300" y="6575933"/>
          <a:ext cx="889000" cy="14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37592</xdr:rowOff>
    </xdr:from>
    <xdr:to>
      <xdr:col>11</xdr:col>
      <xdr:colOff>307975</xdr:colOff>
      <xdr:row>38</xdr:row>
      <xdr:rowOff>60833</xdr:rowOff>
    </xdr:to>
    <xdr:cxnSp macro="">
      <xdr:nvCxnSpPr>
        <xdr:cNvPr id="300" name="直線コネクタ 299"/>
        <xdr:cNvCxnSpPr/>
      </xdr:nvCxnSpPr>
      <xdr:spPr>
        <a:xfrm>
          <a:off x="6972300" y="6552692"/>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153289</xdr:rowOff>
    </xdr:from>
    <xdr:to>
      <xdr:col>15</xdr:col>
      <xdr:colOff>231775</xdr:colOff>
      <xdr:row>39</xdr:row>
      <xdr:rowOff>83439</xdr:rowOff>
    </xdr:to>
    <xdr:sp macro="" textlink="">
      <xdr:nvSpPr>
        <xdr:cNvPr id="310" name="円/楕円 309"/>
        <xdr:cNvSpPr/>
      </xdr:nvSpPr>
      <xdr:spPr>
        <a:xfrm>
          <a:off x="104267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68216</xdr:rowOff>
    </xdr:from>
    <xdr:ext cx="313932" cy="259045"/>
    <xdr:sp macro="" textlink="">
      <xdr:nvSpPr>
        <xdr:cNvPr id="311" name="労働費該当値テキスト"/>
        <xdr:cNvSpPr txBox="1"/>
      </xdr:nvSpPr>
      <xdr:spPr>
        <a:xfrm>
          <a:off x="10528300" y="65833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153289</xdr:rowOff>
    </xdr:from>
    <xdr:to>
      <xdr:col>14</xdr:col>
      <xdr:colOff>79375</xdr:colOff>
      <xdr:row>39</xdr:row>
      <xdr:rowOff>83439</xdr:rowOff>
    </xdr:to>
    <xdr:sp macro="" textlink="">
      <xdr:nvSpPr>
        <xdr:cNvPr id="312" name="円/楕円 311"/>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74566</xdr:rowOff>
    </xdr:from>
    <xdr:ext cx="313932" cy="259045"/>
    <xdr:sp macro="" textlink="">
      <xdr:nvSpPr>
        <xdr:cNvPr id="313" name="テキスト ボックス 312"/>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153670</xdr:rowOff>
    </xdr:from>
    <xdr:to>
      <xdr:col>12</xdr:col>
      <xdr:colOff>561975</xdr:colOff>
      <xdr:row>39</xdr:row>
      <xdr:rowOff>83820</xdr:rowOff>
    </xdr:to>
    <xdr:sp macro="" textlink="">
      <xdr:nvSpPr>
        <xdr:cNvPr id="314" name="円/楕円 313"/>
        <xdr:cNvSpPr/>
      </xdr:nvSpPr>
      <xdr:spPr>
        <a:xfrm>
          <a:off x="86995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74947</xdr:rowOff>
    </xdr:from>
    <xdr:ext cx="313932" cy="259045"/>
    <xdr:sp macro="" textlink="">
      <xdr:nvSpPr>
        <xdr:cNvPr id="315" name="テキスト ボックス 314"/>
        <xdr:cNvSpPr txBox="1"/>
      </xdr:nvSpPr>
      <xdr:spPr>
        <a:xfrm>
          <a:off x="8593333" y="6761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10033</xdr:rowOff>
    </xdr:from>
    <xdr:to>
      <xdr:col>11</xdr:col>
      <xdr:colOff>358775</xdr:colOff>
      <xdr:row>38</xdr:row>
      <xdr:rowOff>111633</xdr:rowOff>
    </xdr:to>
    <xdr:sp macro="" textlink="">
      <xdr:nvSpPr>
        <xdr:cNvPr id="316" name="円/楕円 315"/>
        <xdr:cNvSpPr/>
      </xdr:nvSpPr>
      <xdr:spPr>
        <a:xfrm>
          <a:off x="7810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102760</xdr:rowOff>
    </xdr:from>
    <xdr:ext cx="378565" cy="259045"/>
    <xdr:sp macro="" textlink="">
      <xdr:nvSpPr>
        <xdr:cNvPr id="317" name="テキスト ボックス 316"/>
        <xdr:cNvSpPr txBox="1"/>
      </xdr:nvSpPr>
      <xdr:spPr>
        <a:xfrm>
          <a:off x="7672017" y="6617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158242</xdr:rowOff>
    </xdr:from>
    <xdr:to>
      <xdr:col>10</xdr:col>
      <xdr:colOff>155575</xdr:colOff>
      <xdr:row>38</xdr:row>
      <xdr:rowOff>88392</xdr:rowOff>
    </xdr:to>
    <xdr:sp macro="" textlink="">
      <xdr:nvSpPr>
        <xdr:cNvPr id="318" name="円/楕円 317"/>
        <xdr:cNvSpPr/>
      </xdr:nvSpPr>
      <xdr:spPr>
        <a:xfrm>
          <a:off x="6921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79519</xdr:rowOff>
    </xdr:from>
    <xdr:ext cx="378565" cy="259045"/>
    <xdr:sp macro="" textlink="">
      <xdr:nvSpPr>
        <xdr:cNvPr id="319" name="テキスト ボックス 318"/>
        <xdr:cNvSpPr txBox="1"/>
      </xdr:nvSpPr>
      <xdr:spPr>
        <a:xfrm>
          <a:off x="6783017" y="6594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47346</xdr:rowOff>
    </xdr:from>
    <xdr:to>
      <xdr:col>15</xdr:col>
      <xdr:colOff>180975</xdr:colOff>
      <xdr:row>57</xdr:row>
      <xdr:rowOff>125280</xdr:rowOff>
    </xdr:to>
    <xdr:cxnSp macro="">
      <xdr:nvCxnSpPr>
        <xdr:cNvPr id="346" name="直線コネクタ 345"/>
        <xdr:cNvCxnSpPr/>
      </xdr:nvCxnSpPr>
      <xdr:spPr>
        <a:xfrm>
          <a:off x="9639300" y="9819996"/>
          <a:ext cx="838200" cy="77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10750</xdr:rowOff>
    </xdr:from>
    <xdr:ext cx="534377" cy="259045"/>
    <xdr:sp macro="" textlink="">
      <xdr:nvSpPr>
        <xdr:cNvPr id="347" name="農林水産業費平均値テキスト"/>
        <xdr:cNvSpPr txBox="1"/>
      </xdr:nvSpPr>
      <xdr:spPr>
        <a:xfrm>
          <a:off x="10528300" y="9611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47346</xdr:rowOff>
    </xdr:from>
    <xdr:to>
      <xdr:col>14</xdr:col>
      <xdr:colOff>28575</xdr:colOff>
      <xdr:row>57</xdr:row>
      <xdr:rowOff>148949</xdr:rowOff>
    </xdr:to>
    <xdr:cxnSp macro="">
      <xdr:nvCxnSpPr>
        <xdr:cNvPr id="349" name="直線コネクタ 348"/>
        <xdr:cNvCxnSpPr/>
      </xdr:nvCxnSpPr>
      <xdr:spPr>
        <a:xfrm flipV="1">
          <a:off x="8750300" y="9819996"/>
          <a:ext cx="889000" cy="10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95342</xdr:rowOff>
    </xdr:from>
    <xdr:ext cx="534377" cy="259045"/>
    <xdr:sp macro="" textlink="">
      <xdr:nvSpPr>
        <xdr:cNvPr id="351" name="テキスト ボックス 350"/>
        <xdr:cNvSpPr txBox="1"/>
      </xdr:nvSpPr>
      <xdr:spPr>
        <a:xfrm>
          <a:off x="9372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148949</xdr:rowOff>
    </xdr:from>
    <xdr:to>
      <xdr:col>12</xdr:col>
      <xdr:colOff>511175</xdr:colOff>
      <xdr:row>58</xdr:row>
      <xdr:rowOff>29423</xdr:rowOff>
    </xdr:to>
    <xdr:cxnSp macro="">
      <xdr:nvCxnSpPr>
        <xdr:cNvPr id="352" name="直線コネクタ 351"/>
        <xdr:cNvCxnSpPr/>
      </xdr:nvCxnSpPr>
      <xdr:spPr>
        <a:xfrm flipV="1">
          <a:off x="7861300" y="9921599"/>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117955</xdr:rowOff>
    </xdr:from>
    <xdr:ext cx="534377" cy="259045"/>
    <xdr:sp macro="" textlink="">
      <xdr:nvSpPr>
        <xdr:cNvPr id="354" name="テキスト ボックス 353"/>
        <xdr:cNvSpPr txBox="1"/>
      </xdr:nvSpPr>
      <xdr:spPr>
        <a:xfrm>
          <a:off x="8483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29423</xdr:rowOff>
    </xdr:from>
    <xdr:to>
      <xdr:col>11</xdr:col>
      <xdr:colOff>307975</xdr:colOff>
      <xdr:row>58</xdr:row>
      <xdr:rowOff>39468</xdr:rowOff>
    </xdr:to>
    <xdr:cxnSp macro="">
      <xdr:nvCxnSpPr>
        <xdr:cNvPr id="355" name="直線コネクタ 354"/>
        <xdr:cNvCxnSpPr/>
      </xdr:nvCxnSpPr>
      <xdr:spPr>
        <a:xfrm flipV="1">
          <a:off x="6972300" y="9973523"/>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131429</xdr:rowOff>
    </xdr:from>
    <xdr:ext cx="534377" cy="259045"/>
    <xdr:sp macro="" textlink="">
      <xdr:nvSpPr>
        <xdr:cNvPr id="357" name="テキスト ボックス 356"/>
        <xdr:cNvSpPr txBox="1"/>
      </xdr:nvSpPr>
      <xdr:spPr>
        <a:xfrm>
          <a:off x="7594111" y="95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153622</xdr:rowOff>
    </xdr:from>
    <xdr:ext cx="534377" cy="259045"/>
    <xdr:sp macro="" textlink="">
      <xdr:nvSpPr>
        <xdr:cNvPr id="359" name="テキスト ボックス 358"/>
        <xdr:cNvSpPr txBox="1"/>
      </xdr:nvSpPr>
      <xdr:spPr>
        <a:xfrm>
          <a:off x="6705111" y="958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74480</xdr:rowOff>
    </xdr:from>
    <xdr:to>
      <xdr:col>15</xdr:col>
      <xdr:colOff>231775</xdr:colOff>
      <xdr:row>58</xdr:row>
      <xdr:rowOff>4630</xdr:rowOff>
    </xdr:to>
    <xdr:sp macro="" textlink="">
      <xdr:nvSpPr>
        <xdr:cNvPr id="365" name="円/楕円 364"/>
        <xdr:cNvSpPr/>
      </xdr:nvSpPr>
      <xdr:spPr>
        <a:xfrm>
          <a:off x="10426700" y="98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160857</xdr:rowOff>
    </xdr:from>
    <xdr:ext cx="534377" cy="259045"/>
    <xdr:sp macro="" textlink="">
      <xdr:nvSpPr>
        <xdr:cNvPr id="366" name="農林水産業費該当値テキスト"/>
        <xdr:cNvSpPr txBox="1"/>
      </xdr:nvSpPr>
      <xdr:spPr>
        <a:xfrm>
          <a:off x="10528300" y="976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40,654</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167996</xdr:rowOff>
    </xdr:from>
    <xdr:to>
      <xdr:col>14</xdr:col>
      <xdr:colOff>79375</xdr:colOff>
      <xdr:row>57</xdr:row>
      <xdr:rowOff>98146</xdr:rowOff>
    </xdr:to>
    <xdr:sp macro="" textlink="">
      <xdr:nvSpPr>
        <xdr:cNvPr id="367" name="円/楕円 366"/>
        <xdr:cNvSpPr/>
      </xdr:nvSpPr>
      <xdr:spPr>
        <a:xfrm>
          <a:off x="9588500" y="976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89273</xdr:rowOff>
    </xdr:from>
    <xdr:ext cx="534377" cy="259045"/>
    <xdr:sp macro="" textlink="">
      <xdr:nvSpPr>
        <xdr:cNvPr id="368" name="テキスト ボックス 367"/>
        <xdr:cNvSpPr txBox="1"/>
      </xdr:nvSpPr>
      <xdr:spPr>
        <a:xfrm>
          <a:off x="9372111" y="98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98149</xdr:rowOff>
    </xdr:from>
    <xdr:to>
      <xdr:col>12</xdr:col>
      <xdr:colOff>561975</xdr:colOff>
      <xdr:row>58</xdr:row>
      <xdr:rowOff>28299</xdr:rowOff>
    </xdr:to>
    <xdr:sp macro="" textlink="">
      <xdr:nvSpPr>
        <xdr:cNvPr id="369" name="円/楕円 368"/>
        <xdr:cNvSpPr/>
      </xdr:nvSpPr>
      <xdr:spPr>
        <a:xfrm>
          <a:off x="8699500" y="987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19426</xdr:rowOff>
    </xdr:from>
    <xdr:ext cx="534377" cy="259045"/>
    <xdr:sp macro="" textlink="">
      <xdr:nvSpPr>
        <xdr:cNvPr id="370" name="テキスト ボックス 369"/>
        <xdr:cNvSpPr txBox="1"/>
      </xdr:nvSpPr>
      <xdr:spPr>
        <a:xfrm>
          <a:off x="8483111" y="996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150073</xdr:rowOff>
    </xdr:from>
    <xdr:to>
      <xdr:col>11</xdr:col>
      <xdr:colOff>358775</xdr:colOff>
      <xdr:row>58</xdr:row>
      <xdr:rowOff>80223</xdr:rowOff>
    </xdr:to>
    <xdr:sp macro="" textlink="">
      <xdr:nvSpPr>
        <xdr:cNvPr id="371" name="円/楕円 370"/>
        <xdr:cNvSpPr/>
      </xdr:nvSpPr>
      <xdr:spPr>
        <a:xfrm>
          <a:off x="7810500" y="992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71350</xdr:rowOff>
    </xdr:from>
    <xdr:ext cx="534377" cy="259045"/>
    <xdr:sp macro="" textlink="">
      <xdr:nvSpPr>
        <xdr:cNvPr id="372" name="テキスト ボックス 371"/>
        <xdr:cNvSpPr txBox="1"/>
      </xdr:nvSpPr>
      <xdr:spPr>
        <a:xfrm>
          <a:off x="7594111" y="1001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160118</xdr:rowOff>
    </xdr:from>
    <xdr:to>
      <xdr:col>10</xdr:col>
      <xdr:colOff>155575</xdr:colOff>
      <xdr:row>58</xdr:row>
      <xdr:rowOff>90268</xdr:rowOff>
    </xdr:to>
    <xdr:sp macro="" textlink="">
      <xdr:nvSpPr>
        <xdr:cNvPr id="373" name="円/楕円 372"/>
        <xdr:cNvSpPr/>
      </xdr:nvSpPr>
      <xdr:spPr>
        <a:xfrm>
          <a:off x="6921500" y="99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81395</xdr:rowOff>
    </xdr:from>
    <xdr:ext cx="534377" cy="259045"/>
    <xdr:sp macro="" textlink="">
      <xdr:nvSpPr>
        <xdr:cNvPr id="374" name="テキスト ボックス 373"/>
        <xdr:cNvSpPr txBox="1"/>
      </xdr:nvSpPr>
      <xdr:spPr>
        <a:xfrm>
          <a:off x="6705111" y="100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21,923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157142</xdr:rowOff>
    </xdr:from>
    <xdr:to>
      <xdr:col>15</xdr:col>
      <xdr:colOff>180975</xdr:colOff>
      <xdr:row>77</xdr:row>
      <xdr:rowOff>162514</xdr:rowOff>
    </xdr:to>
    <xdr:cxnSp macro="">
      <xdr:nvCxnSpPr>
        <xdr:cNvPr id="401" name="直線コネクタ 400"/>
        <xdr:cNvCxnSpPr/>
      </xdr:nvCxnSpPr>
      <xdr:spPr>
        <a:xfrm>
          <a:off x="9639300" y="13358792"/>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130533</xdr:rowOff>
    </xdr:from>
    <xdr:to>
      <xdr:col>14</xdr:col>
      <xdr:colOff>28575</xdr:colOff>
      <xdr:row>77</xdr:row>
      <xdr:rowOff>157142</xdr:rowOff>
    </xdr:to>
    <xdr:cxnSp macro="">
      <xdr:nvCxnSpPr>
        <xdr:cNvPr id="404" name="直線コネクタ 403"/>
        <xdr:cNvCxnSpPr/>
      </xdr:nvCxnSpPr>
      <xdr:spPr>
        <a:xfrm>
          <a:off x="8750300" y="13332183"/>
          <a:ext cx="889000" cy="2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157124</xdr:rowOff>
    </xdr:from>
    <xdr:ext cx="534377" cy="259045"/>
    <xdr:sp macro="" textlink="">
      <xdr:nvSpPr>
        <xdr:cNvPr id="406" name="テキスト ボックス 405"/>
        <xdr:cNvSpPr txBox="1"/>
      </xdr:nvSpPr>
      <xdr:spPr>
        <a:xfrm>
          <a:off x="9372111" y="128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130533</xdr:rowOff>
    </xdr:from>
    <xdr:to>
      <xdr:col>12</xdr:col>
      <xdr:colOff>511175</xdr:colOff>
      <xdr:row>78</xdr:row>
      <xdr:rowOff>5992</xdr:rowOff>
    </xdr:to>
    <xdr:cxnSp macro="">
      <xdr:nvCxnSpPr>
        <xdr:cNvPr id="407" name="直線コネクタ 406"/>
        <xdr:cNvCxnSpPr/>
      </xdr:nvCxnSpPr>
      <xdr:spPr>
        <a:xfrm flipV="1">
          <a:off x="7861300" y="13332183"/>
          <a:ext cx="889000" cy="4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60220</xdr:rowOff>
    </xdr:from>
    <xdr:ext cx="534377" cy="259045"/>
    <xdr:sp macro="" textlink="">
      <xdr:nvSpPr>
        <xdr:cNvPr id="409" name="テキスト ボックス 408"/>
        <xdr:cNvSpPr txBox="1"/>
      </xdr:nvSpPr>
      <xdr:spPr>
        <a:xfrm>
          <a:off x="8483111" y="1291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3660</xdr:rowOff>
    </xdr:from>
    <xdr:to>
      <xdr:col>11</xdr:col>
      <xdr:colOff>307975</xdr:colOff>
      <xdr:row>78</xdr:row>
      <xdr:rowOff>5992</xdr:rowOff>
    </xdr:to>
    <xdr:cxnSp macro="">
      <xdr:nvCxnSpPr>
        <xdr:cNvPr id="410" name="直線コネクタ 409"/>
        <xdr:cNvCxnSpPr/>
      </xdr:nvCxnSpPr>
      <xdr:spPr>
        <a:xfrm>
          <a:off x="6972300" y="13376760"/>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90258</xdr:rowOff>
    </xdr:from>
    <xdr:ext cx="534377" cy="259045"/>
    <xdr:sp macro="" textlink="">
      <xdr:nvSpPr>
        <xdr:cNvPr id="412" name="テキスト ボックス 411"/>
        <xdr:cNvSpPr txBox="1"/>
      </xdr:nvSpPr>
      <xdr:spPr>
        <a:xfrm>
          <a:off x="7594111" y="129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95150</xdr:rowOff>
    </xdr:from>
    <xdr:ext cx="534377" cy="259045"/>
    <xdr:sp macro="" textlink="">
      <xdr:nvSpPr>
        <xdr:cNvPr id="414" name="テキスト ボックス 413"/>
        <xdr:cNvSpPr txBox="1"/>
      </xdr:nvSpPr>
      <xdr:spPr>
        <a:xfrm>
          <a:off x="6705111" y="1295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111714</xdr:rowOff>
    </xdr:from>
    <xdr:to>
      <xdr:col>15</xdr:col>
      <xdr:colOff>231775</xdr:colOff>
      <xdr:row>78</xdr:row>
      <xdr:rowOff>41864</xdr:rowOff>
    </xdr:to>
    <xdr:sp macro="" textlink="">
      <xdr:nvSpPr>
        <xdr:cNvPr id="420" name="円/楕円 419"/>
        <xdr:cNvSpPr/>
      </xdr:nvSpPr>
      <xdr:spPr>
        <a:xfrm>
          <a:off x="10426700" y="1331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26641</xdr:rowOff>
    </xdr:from>
    <xdr:ext cx="469744" cy="259045"/>
    <xdr:sp macro="" textlink="">
      <xdr:nvSpPr>
        <xdr:cNvPr id="421" name="商工費該当値テキスト"/>
        <xdr:cNvSpPr txBox="1"/>
      </xdr:nvSpPr>
      <xdr:spPr>
        <a:xfrm>
          <a:off x="10528300" y="1322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106342</xdr:rowOff>
    </xdr:from>
    <xdr:to>
      <xdr:col>14</xdr:col>
      <xdr:colOff>79375</xdr:colOff>
      <xdr:row>78</xdr:row>
      <xdr:rowOff>36492</xdr:rowOff>
    </xdr:to>
    <xdr:sp macro="" textlink="">
      <xdr:nvSpPr>
        <xdr:cNvPr id="422" name="円/楕円 421"/>
        <xdr:cNvSpPr/>
      </xdr:nvSpPr>
      <xdr:spPr>
        <a:xfrm>
          <a:off x="9588500" y="1330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27619</xdr:rowOff>
    </xdr:from>
    <xdr:ext cx="469744" cy="259045"/>
    <xdr:sp macro="" textlink="">
      <xdr:nvSpPr>
        <xdr:cNvPr id="423" name="テキスト ボックス 422"/>
        <xdr:cNvSpPr txBox="1"/>
      </xdr:nvSpPr>
      <xdr:spPr>
        <a:xfrm>
          <a:off x="9404427" y="134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6,737</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79733</xdr:rowOff>
    </xdr:from>
    <xdr:to>
      <xdr:col>12</xdr:col>
      <xdr:colOff>561975</xdr:colOff>
      <xdr:row>78</xdr:row>
      <xdr:rowOff>9883</xdr:rowOff>
    </xdr:to>
    <xdr:sp macro="" textlink="">
      <xdr:nvSpPr>
        <xdr:cNvPr id="424" name="円/楕円 423"/>
        <xdr:cNvSpPr/>
      </xdr:nvSpPr>
      <xdr:spPr>
        <a:xfrm>
          <a:off x="8699500" y="1328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1010</xdr:rowOff>
    </xdr:from>
    <xdr:ext cx="469744" cy="259045"/>
    <xdr:sp macro="" textlink="">
      <xdr:nvSpPr>
        <xdr:cNvPr id="425" name="テキスト ボックス 424"/>
        <xdr:cNvSpPr txBox="1"/>
      </xdr:nvSpPr>
      <xdr:spPr>
        <a:xfrm>
          <a:off x="8515427" y="13374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126642</xdr:rowOff>
    </xdr:from>
    <xdr:to>
      <xdr:col>11</xdr:col>
      <xdr:colOff>358775</xdr:colOff>
      <xdr:row>78</xdr:row>
      <xdr:rowOff>56792</xdr:rowOff>
    </xdr:to>
    <xdr:sp macro="" textlink="">
      <xdr:nvSpPr>
        <xdr:cNvPr id="426" name="円/楕円 425"/>
        <xdr:cNvSpPr/>
      </xdr:nvSpPr>
      <xdr:spPr>
        <a:xfrm>
          <a:off x="7810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47919</xdr:rowOff>
    </xdr:from>
    <xdr:ext cx="469744" cy="259045"/>
    <xdr:sp macro="" textlink="">
      <xdr:nvSpPr>
        <xdr:cNvPr id="427" name="テキスト ボックス 426"/>
        <xdr:cNvSpPr txBox="1"/>
      </xdr:nvSpPr>
      <xdr:spPr>
        <a:xfrm>
          <a:off x="7626427"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124310</xdr:rowOff>
    </xdr:from>
    <xdr:to>
      <xdr:col>10</xdr:col>
      <xdr:colOff>155575</xdr:colOff>
      <xdr:row>78</xdr:row>
      <xdr:rowOff>54460</xdr:rowOff>
    </xdr:to>
    <xdr:sp macro="" textlink="">
      <xdr:nvSpPr>
        <xdr:cNvPr id="428" name="円/楕円 427"/>
        <xdr:cNvSpPr/>
      </xdr:nvSpPr>
      <xdr:spPr>
        <a:xfrm>
          <a:off x="6921500" y="1332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45587</xdr:rowOff>
    </xdr:from>
    <xdr:ext cx="469744" cy="259045"/>
    <xdr:sp macro="" textlink="">
      <xdr:nvSpPr>
        <xdr:cNvPr id="429" name="テキスト ボックス 428"/>
        <xdr:cNvSpPr txBox="1"/>
      </xdr:nvSpPr>
      <xdr:spPr>
        <a:xfrm>
          <a:off x="6737427" y="1341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52,074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167926</xdr:rowOff>
    </xdr:from>
    <xdr:to>
      <xdr:col>15</xdr:col>
      <xdr:colOff>180340</xdr:colOff>
      <xdr:row>98</xdr:row>
      <xdr:rowOff>131634</xdr:rowOff>
    </xdr:to>
    <xdr:cxnSp macro="">
      <xdr:nvCxnSpPr>
        <xdr:cNvPr id="455" name="直線コネクタ 454"/>
        <xdr:cNvCxnSpPr/>
      </xdr:nvCxnSpPr>
      <xdr:spPr>
        <a:xfrm flipV="1">
          <a:off x="10475595" y="15769876"/>
          <a:ext cx="1270" cy="116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135461</xdr:rowOff>
    </xdr:from>
    <xdr:ext cx="534377" cy="259045"/>
    <xdr:sp macro="" textlink="">
      <xdr:nvSpPr>
        <xdr:cNvPr id="456" name="土木費最小値テキスト"/>
        <xdr:cNvSpPr txBox="1"/>
      </xdr:nvSpPr>
      <xdr:spPr>
        <a:xfrm>
          <a:off x="10528300" y="1693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131634</xdr:rowOff>
    </xdr:from>
    <xdr:to>
      <xdr:col>15</xdr:col>
      <xdr:colOff>269875</xdr:colOff>
      <xdr:row>98</xdr:row>
      <xdr:rowOff>131634</xdr:rowOff>
    </xdr:to>
    <xdr:cxnSp macro="">
      <xdr:nvCxnSpPr>
        <xdr:cNvPr id="457" name="直線コネクタ 456"/>
        <xdr:cNvCxnSpPr/>
      </xdr:nvCxnSpPr>
      <xdr:spPr>
        <a:xfrm>
          <a:off x="10388600" y="16933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114603</xdr:rowOff>
    </xdr:from>
    <xdr:ext cx="599010" cy="259045"/>
    <xdr:sp macro="" textlink="">
      <xdr:nvSpPr>
        <xdr:cNvPr id="458" name="土木費最大値テキスト"/>
        <xdr:cNvSpPr txBox="1"/>
      </xdr:nvSpPr>
      <xdr:spPr>
        <a:xfrm>
          <a:off x="10528300" y="155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91</xdr:row>
      <xdr:rowOff>167926</xdr:rowOff>
    </xdr:from>
    <xdr:to>
      <xdr:col>15</xdr:col>
      <xdr:colOff>269875</xdr:colOff>
      <xdr:row>91</xdr:row>
      <xdr:rowOff>167926</xdr:rowOff>
    </xdr:to>
    <xdr:cxnSp macro="">
      <xdr:nvCxnSpPr>
        <xdr:cNvPr id="459" name="直線コネクタ 458"/>
        <xdr:cNvCxnSpPr/>
      </xdr:nvCxnSpPr>
      <xdr:spPr>
        <a:xfrm>
          <a:off x="10388600" y="157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28535</xdr:rowOff>
    </xdr:from>
    <xdr:to>
      <xdr:col>15</xdr:col>
      <xdr:colOff>180975</xdr:colOff>
      <xdr:row>93</xdr:row>
      <xdr:rowOff>134660</xdr:rowOff>
    </xdr:to>
    <xdr:cxnSp macro="">
      <xdr:nvCxnSpPr>
        <xdr:cNvPr id="460" name="直線コネクタ 459"/>
        <xdr:cNvCxnSpPr/>
      </xdr:nvCxnSpPr>
      <xdr:spPr>
        <a:xfrm>
          <a:off x="9639300" y="15973385"/>
          <a:ext cx="838200" cy="10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60121</xdr:rowOff>
    </xdr:from>
    <xdr:ext cx="534377" cy="259045"/>
    <xdr:sp macro="" textlink="">
      <xdr:nvSpPr>
        <xdr:cNvPr id="461" name="土木費平均値テキスト"/>
        <xdr:cNvSpPr txBox="1"/>
      </xdr:nvSpPr>
      <xdr:spPr>
        <a:xfrm>
          <a:off x="10528300" y="16347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81694</xdr:rowOff>
    </xdr:from>
    <xdr:to>
      <xdr:col>15</xdr:col>
      <xdr:colOff>231775</xdr:colOff>
      <xdr:row>96</xdr:row>
      <xdr:rowOff>11844</xdr:rowOff>
    </xdr:to>
    <xdr:sp macro="" textlink="">
      <xdr:nvSpPr>
        <xdr:cNvPr id="462" name="フローチャート : 判断 461"/>
        <xdr:cNvSpPr/>
      </xdr:nvSpPr>
      <xdr:spPr>
        <a:xfrm>
          <a:off x="10426700" y="1636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89658</xdr:rowOff>
    </xdr:from>
    <xdr:to>
      <xdr:col>14</xdr:col>
      <xdr:colOff>28575</xdr:colOff>
      <xdr:row>93</xdr:row>
      <xdr:rowOff>28535</xdr:rowOff>
    </xdr:to>
    <xdr:cxnSp macro="">
      <xdr:nvCxnSpPr>
        <xdr:cNvPr id="463" name="直線コネクタ 462"/>
        <xdr:cNvCxnSpPr/>
      </xdr:nvCxnSpPr>
      <xdr:spPr>
        <a:xfrm>
          <a:off x="8750300" y="15863058"/>
          <a:ext cx="889000" cy="11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92754</xdr:rowOff>
    </xdr:from>
    <xdr:to>
      <xdr:col>14</xdr:col>
      <xdr:colOff>79375</xdr:colOff>
      <xdr:row>96</xdr:row>
      <xdr:rowOff>22904</xdr:rowOff>
    </xdr:to>
    <xdr:sp macro="" textlink="">
      <xdr:nvSpPr>
        <xdr:cNvPr id="464" name="フローチャート : 判断 463"/>
        <xdr:cNvSpPr/>
      </xdr:nvSpPr>
      <xdr:spPr>
        <a:xfrm>
          <a:off x="9588500" y="16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14031</xdr:rowOff>
    </xdr:from>
    <xdr:ext cx="534377" cy="259045"/>
    <xdr:sp macro="" textlink="">
      <xdr:nvSpPr>
        <xdr:cNvPr id="465" name="テキスト ボックス 464"/>
        <xdr:cNvSpPr txBox="1"/>
      </xdr:nvSpPr>
      <xdr:spPr>
        <a:xfrm>
          <a:off x="9372111" y="1647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51003</xdr:rowOff>
    </xdr:from>
    <xdr:to>
      <xdr:col>12</xdr:col>
      <xdr:colOff>511175</xdr:colOff>
      <xdr:row>92</xdr:row>
      <xdr:rowOff>89658</xdr:rowOff>
    </xdr:to>
    <xdr:cxnSp macro="">
      <xdr:nvCxnSpPr>
        <xdr:cNvPr id="466" name="直線コネクタ 465"/>
        <xdr:cNvCxnSpPr/>
      </xdr:nvCxnSpPr>
      <xdr:spPr>
        <a:xfrm>
          <a:off x="7861300" y="15481503"/>
          <a:ext cx="889000" cy="3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108353</xdr:rowOff>
    </xdr:from>
    <xdr:to>
      <xdr:col>12</xdr:col>
      <xdr:colOff>561975</xdr:colOff>
      <xdr:row>96</xdr:row>
      <xdr:rowOff>38503</xdr:rowOff>
    </xdr:to>
    <xdr:sp macro="" textlink="">
      <xdr:nvSpPr>
        <xdr:cNvPr id="467" name="フローチャート : 判断 466"/>
        <xdr:cNvSpPr/>
      </xdr:nvSpPr>
      <xdr:spPr>
        <a:xfrm>
          <a:off x="8699500" y="1639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29630</xdr:rowOff>
    </xdr:from>
    <xdr:ext cx="534377" cy="259045"/>
    <xdr:sp macro="" textlink="">
      <xdr:nvSpPr>
        <xdr:cNvPr id="468" name="テキスト ボックス 467"/>
        <xdr:cNvSpPr txBox="1"/>
      </xdr:nvSpPr>
      <xdr:spPr>
        <a:xfrm>
          <a:off x="8483111" y="164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90</xdr:row>
      <xdr:rowOff>51003</xdr:rowOff>
    </xdr:from>
    <xdr:to>
      <xdr:col>11</xdr:col>
      <xdr:colOff>307975</xdr:colOff>
      <xdr:row>93</xdr:row>
      <xdr:rowOff>54890</xdr:rowOff>
    </xdr:to>
    <xdr:cxnSp macro="">
      <xdr:nvCxnSpPr>
        <xdr:cNvPr id="469" name="直線コネクタ 468"/>
        <xdr:cNvCxnSpPr/>
      </xdr:nvCxnSpPr>
      <xdr:spPr>
        <a:xfrm flipV="1">
          <a:off x="6972300" y="15481503"/>
          <a:ext cx="889000" cy="5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64908</xdr:rowOff>
    </xdr:from>
    <xdr:to>
      <xdr:col>11</xdr:col>
      <xdr:colOff>358775</xdr:colOff>
      <xdr:row>95</xdr:row>
      <xdr:rowOff>166508</xdr:rowOff>
    </xdr:to>
    <xdr:sp macro="" textlink="">
      <xdr:nvSpPr>
        <xdr:cNvPr id="470" name="フローチャート : 判断 469"/>
        <xdr:cNvSpPr/>
      </xdr:nvSpPr>
      <xdr:spPr>
        <a:xfrm>
          <a:off x="7810500" y="1635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157635</xdr:rowOff>
    </xdr:from>
    <xdr:ext cx="534377" cy="259045"/>
    <xdr:sp macro="" textlink="">
      <xdr:nvSpPr>
        <xdr:cNvPr id="471" name="テキスト ボックス 470"/>
        <xdr:cNvSpPr txBox="1"/>
      </xdr:nvSpPr>
      <xdr:spPr>
        <a:xfrm>
          <a:off x="7594111" y="164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156349</xdr:rowOff>
    </xdr:from>
    <xdr:to>
      <xdr:col>10</xdr:col>
      <xdr:colOff>155575</xdr:colOff>
      <xdr:row>96</xdr:row>
      <xdr:rowOff>86499</xdr:rowOff>
    </xdr:to>
    <xdr:sp macro="" textlink="">
      <xdr:nvSpPr>
        <xdr:cNvPr id="472" name="フローチャート : 判断 471"/>
        <xdr:cNvSpPr/>
      </xdr:nvSpPr>
      <xdr:spPr>
        <a:xfrm>
          <a:off x="6921500" y="1644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77626</xdr:rowOff>
    </xdr:from>
    <xdr:ext cx="534377" cy="259045"/>
    <xdr:sp macro="" textlink="">
      <xdr:nvSpPr>
        <xdr:cNvPr id="473" name="テキスト ボックス 472"/>
        <xdr:cNvSpPr txBox="1"/>
      </xdr:nvSpPr>
      <xdr:spPr>
        <a:xfrm>
          <a:off x="6705111" y="1653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83860</xdr:rowOff>
    </xdr:from>
    <xdr:to>
      <xdr:col>15</xdr:col>
      <xdr:colOff>231775</xdr:colOff>
      <xdr:row>94</xdr:row>
      <xdr:rowOff>14010</xdr:rowOff>
    </xdr:to>
    <xdr:sp macro="" textlink="">
      <xdr:nvSpPr>
        <xdr:cNvPr id="479" name="円/楕円 478"/>
        <xdr:cNvSpPr/>
      </xdr:nvSpPr>
      <xdr:spPr>
        <a:xfrm>
          <a:off x="10426700" y="160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106737</xdr:rowOff>
    </xdr:from>
    <xdr:ext cx="534377" cy="259045"/>
    <xdr:sp macro="" textlink="">
      <xdr:nvSpPr>
        <xdr:cNvPr id="480" name="土木費該当値テキスト"/>
        <xdr:cNvSpPr txBox="1"/>
      </xdr:nvSpPr>
      <xdr:spPr>
        <a:xfrm>
          <a:off x="10528300" y="1588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91,213</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149185</xdr:rowOff>
    </xdr:from>
    <xdr:to>
      <xdr:col>14</xdr:col>
      <xdr:colOff>79375</xdr:colOff>
      <xdr:row>93</xdr:row>
      <xdr:rowOff>79335</xdr:rowOff>
    </xdr:to>
    <xdr:sp macro="" textlink="">
      <xdr:nvSpPr>
        <xdr:cNvPr id="481" name="円/楕円 480"/>
        <xdr:cNvSpPr/>
      </xdr:nvSpPr>
      <xdr:spPr>
        <a:xfrm>
          <a:off x="9588500" y="1592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91</xdr:row>
      <xdr:rowOff>95862</xdr:rowOff>
    </xdr:from>
    <xdr:ext cx="599010" cy="259045"/>
    <xdr:sp macro="" textlink="">
      <xdr:nvSpPr>
        <xdr:cNvPr id="482" name="テキスト ボックス 481"/>
        <xdr:cNvSpPr txBox="1"/>
      </xdr:nvSpPr>
      <xdr:spPr>
        <a:xfrm>
          <a:off x="9339794" y="1569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100,962</a:t>
          </a:r>
          <a:endParaRPr kumimoji="1" lang="ja-JP" altLang="en-US" sz="1000" b="1">
            <a:solidFill>
              <a:srgbClr val="FF0000"/>
            </a:solidFill>
            <a:latin typeface="ＭＳ Ｐゴシック"/>
          </a:endParaRPr>
        </a:p>
      </xdr:txBody>
    </xdr:sp>
    <xdr:clientData/>
  </xdr:oneCellAnchor>
  <xdr:twoCellAnchor>
    <xdr:from>
      <xdr:col>12</xdr:col>
      <xdr:colOff>460375</xdr:colOff>
      <xdr:row>92</xdr:row>
      <xdr:rowOff>38858</xdr:rowOff>
    </xdr:from>
    <xdr:to>
      <xdr:col>12</xdr:col>
      <xdr:colOff>561975</xdr:colOff>
      <xdr:row>92</xdr:row>
      <xdr:rowOff>140458</xdr:rowOff>
    </xdr:to>
    <xdr:sp macro="" textlink="">
      <xdr:nvSpPr>
        <xdr:cNvPr id="483" name="円/楕円 482"/>
        <xdr:cNvSpPr/>
      </xdr:nvSpPr>
      <xdr:spPr>
        <a:xfrm>
          <a:off x="8699500" y="1581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90</xdr:row>
      <xdr:rowOff>156985</xdr:rowOff>
    </xdr:from>
    <xdr:ext cx="599010" cy="259045"/>
    <xdr:sp macro="" textlink="">
      <xdr:nvSpPr>
        <xdr:cNvPr id="484" name="テキスト ボックス 483"/>
        <xdr:cNvSpPr txBox="1"/>
      </xdr:nvSpPr>
      <xdr:spPr>
        <a:xfrm>
          <a:off x="8450794" y="1558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111,097</a:t>
          </a:r>
          <a:endParaRPr kumimoji="1" lang="ja-JP" altLang="en-US" sz="1000" b="1">
            <a:solidFill>
              <a:srgbClr val="FF0000"/>
            </a:solidFill>
            <a:latin typeface="ＭＳ Ｐゴシック"/>
          </a:endParaRPr>
        </a:p>
      </xdr:txBody>
    </xdr:sp>
    <xdr:clientData/>
  </xdr:oneCellAnchor>
  <xdr:twoCellAnchor>
    <xdr:from>
      <xdr:col>11</xdr:col>
      <xdr:colOff>257175</xdr:colOff>
      <xdr:row>90</xdr:row>
      <xdr:rowOff>203</xdr:rowOff>
    </xdr:from>
    <xdr:to>
      <xdr:col>11</xdr:col>
      <xdr:colOff>358775</xdr:colOff>
      <xdr:row>90</xdr:row>
      <xdr:rowOff>101803</xdr:rowOff>
    </xdr:to>
    <xdr:sp macro="" textlink="">
      <xdr:nvSpPr>
        <xdr:cNvPr id="485" name="円/楕円 484"/>
        <xdr:cNvSpPr/>
      </xdr:nvSpPr>
      <xdr:spPr>
        <a:xfrm>
          <a:off x="7810500" y="154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88</xdr:row>
      <xdr:rowOff>118330</xdr:rowOff>
    </xdr:from>
    <xdr:ext cx="599010" cy="259045"/>
    <xdr:sp macro="" textlink="">
      <xdr:nvSpPr>
        <xdr:cNvPr id="486" name="テキスト ボックス 485"/>
        <xdr:cNvSpPr txBox="1"/>
      </xdr:nvSpPr>
      <xdr:spPr>
        <a:xfrm>
          <a:off x="7561794" y="1520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146,148</a:t>
          </a:r>
          <a:endParaRPr kumimoji="1" lang="ja-JP" altLang="en-US" sz="1000" b="1">
            <a:solidFill>
              <a:srgbClr val="FF0000"/>
            </a:solidFill>
            <a:latin typeface="ＭＳ Ｐゴシック"/>
          </a:endParaRPr>
        </a:p>
      </xdr:txBody>
    </xdr:sp>
    <xdr:clientData/>
  </xdr:oneCellAnchor>
  <xdr:twoCellAnchor>
    <xdr:from>
      <xdr:col>10</xdr:col>
      <xdr:colOff>53975</xdr:colOff>
      <xdr:row>93</xdr:row>
      <xdr:rowOff>4090</xdr:rowOff>
    </xdr:from>
    <xdr:to>
      <xdr:col>10</xdr:col>
      <xdr:colOff>155575</xdr:colOff>
      <xdr:row>93</xdr:row>
      <xdr:rowOff>105690</xdr:rowOff>
    </xdr:to>
    <xdr:sp macro="" textlink="">
      <xdr:nvSpPr>
        <xdr:cNvPr id="487" name="円/楕円 486"/>
        <xdr:cNvSpPr/>
      </xdr:nvSpPr>
      <xdr:spPr>
        <a:xfrm>
          <a:off x="6921500" y="15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122217</xdr:rowOff>
    </xdr:from>
    <xdr:ext cx="534377" cy="259045"/>
    <xdr:sp macro="" textlink="">
      <xdr:nvSpPr>
        <xdr:cNvPr id="488" name="テキスト ボックス 487"/>
        <xdr:cNvSpPr txBox="1"/>
      </xdr:nvSpPr>
      <xdr:spPr>
        <a:xfrm>
          <a:off x="6705111" y="157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0" name="テキスト ボックス 49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10" name="直線コネクタ 509"/>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11"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2" name="直線コネクタ 511"/>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3"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4" name="直線コネクタ 513"/>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51963</xdr:rowOff>
    </xdr:from>
    <xdr:to>
      <xdr:col>23</xdr:col>
      <xdr:colOff>517525</xdr:colOff>
      <xdr:row>36</xdr:row>
      <xdr:rowOff>75486</xdr:rowOff>
    </xdr:to>
    <xdr:cxnSp macro="">
      <xdr:nvCxnSpPr>
        <xdr:cNvPr id="515" name="直線コネクタ 514"/>
        <xdr:cNvCxnSpPr/>
      </xdr:nvCxnSpPr>
      <xdr:spPr>
        <a:xfrm flipV="1">
          <a:off x="15481300" y="6224163"/>
          <a:ext cx="8382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63954</xdr:rowOff>
    </xdr:from>
    <xdr:ext cx="534377" cy="259045"/>
    <xdr:sp macro="" textlink="">
      <xdr:nvSpPr>
        <xdr:cNvPr id="516" name="消防費平均値テキスト"/>
        <xdr:cNvSpPr txBox="1"/>
      </xdr:nvSpPr>
      <xdr:spPr>
        <a:xfrm>
          <a:off x="16370300" y="572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7" name="フローチャート : 判断 516"/>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75486</xdr:rowOff>
    </xdr:from>
    <xdr:to>
      <xdr:col>22</xdr:col>
      <xdr:colOff>365125</xdr:colOff>
      <xdr:row>36</xdr:row>
      <xdr:rowOff>164480</xdr:rowOff>
    </xdr:to>
    <xdr:cxnSp macro="">
      <xdr:nvCxnSpPr>
        <xdr:cNvPr id="518" name="直線コネクタ 517"/>
        <xdr:cNvCxnSpPr/>
      </xdr:nvCxnSpPr>
      <xdr:spPr>
        <a:xfrm flipV="1">
          <a:off x="14592300" y="6247686"/>
          <a:ext cx="889000" cy="8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9" name="フローチャート : 判断 518"/>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71764</xdr:rowOff>
    </xdr:from>
    <xdr:ext cx="534377" cy="259045"/>
    <xdr:sp macro="" textlink="">
      <xdr:nvSpPr>
        <xdr:cNvPr id="520" name="テキスト ボックス 519"/>
        <xdr:cNvSpPr txBox="1"/>
      </xdr:nvSpPr>
      <xdr:spPr>
        <a:xfrm>
          <a:off x="15214111" y="572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33</xdr:row>
      <xdr:rowOff>78732</xdr:rowOff>
    </xdr:from>
    <xdr:to>
      <xdr:col>21</xdr:col>
      <xdr:colOff>161925</xdr:colOff>
      <xdr:row>36</xdr:row>
      <xdr:rowOff>164480</xdr:rowOff>
    </xdr:to>
    <xdr:cxnSp macro="">
      <xdr:nvCxnSpPr>
        <xdr:cNvPr id="521" name="直線コネクタ 520"/>
        <xdr:cNvCxnSpPr/>
      </xdr:nvCxnSpPr>
      <xdr:spPr>
        <a:xfrm>
          <a:off x="13703300" y="5736582"/>
          <a:ext cx="889000" cy="600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2" name="フローチャート : 判断 521"/>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3" name="テキスト ボックス 522"/>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33</xdr:row>
      <xdr:rowOff>78732</xdr:rowOff>
    </xdr:from>
    <xdr:to>
      <xdr:col>19</xdr:col>
      <xdr:colOff>644525</xdr:colOff>
      <xdr:row>36</xdr:row>
      <xdr:rowOff>9535</xdr:rowOff>
    </xdr:to>
    <xdr:cxnSp macro="">
      <xdr:nvCxnSpPr>
        <xdr:cNvPr id="524" name="直線コネクタ 523"/>
        <xdr:cNvCxnSpPr/>
      </xdr:nvCxnSpPr>
      <xdr:spPr>
        <a:xfrm flipV="1">
          <a:off x="12814300" y="5736582"/>
          <a:ext cx="889000" cy="4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5" name="フローチャート : 判断 524"/>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124043</xdr:rowOff>
    </xdr:from>
    <xdr:ext cx="534377" cy="259045"/>
    <xdr:sp macro="" textlink="">
      <xdr:nvSpPr>
        <xdr:cNvPr id="526" name="テキスト ボックス 525"/>
        <xdr:cNvSpPr txBox="1"/>
      </xdr:nvSpPr>
      <xdr:spPr>
        <a:xfrm>
          <a:off x="13436111" y="612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7" name="フローチャート : 判断 526"/>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8" name="テキスト ボックス 527"/>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1163</xdr:rowOff>
    </xdr:from>
    <xdr:to>
      <xdr:col>23</xdr:col>
      <xdr:colOff>568325</xdr:colOff>
      <xdr:row>36</xdr:row>
      <xdr:rowOff>102763</xdr:rowOff>
    </xdr:to>
    <xdr:sp macro="" textlink="">
      <xdr:nvSpPr>
        <xdr:cNvPr id="534" name="円/楕円 533"/>
        <xdr:cNvSpPr/>
      </xdr:nvSpPr>
      <xdr:spPr>
        <a:xfrm>
          <a:off x="16268700" y="617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87540</xdr:rowOff>
    </xdr:from>
    <xdr:ext cx="534377" cy="259045"/>
    <xdr:sp macro="" textlink="">
      <xdr:nvSpPr>
        <xdr:cNvPr id="535" name="消防費該当値テキスト"/>
        <xdr:cNvSpPr txBox="1"/>
      </xdr:nvSpPr>
      <xdr:spPr>
        <a:xfrm>
          <a:off x="16370300" y="60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18,838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24686</xdr:rowOff>
    </xdr:from>
    <xdr:to>
      <xdr:col>22</xdr:col>
      <xdr:colOff>415925</xdr:colOff>
      <xdr:row>36</xdr:row>
      <xdr:rowOff>126286</xdr:rowOff>
    </xdr:to>
    <xdr:sp macro="" textlink="">
      <xdr:nvSpPr>
        <xdr:cNvPr id="536" name="円/楕円 535"/>
        <xdr:cNvSpPr/>
      </xdr:nvSpPr>
      <xdr:spPr>
        <a:xfrm>
          <a:off x="15430500" y="61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117413</xdr:rowOff>
    </xdr:from>
    <xdr:ext cx="534377" cy="259045"/>
    <xdr:sp macro="" textlink="">
      <xdr:nvSpPr>
        <xdr:cNvPr id="537" name="テキスト ボックス 536"/>
        <xdr:cNvSpPr txBox="1"/>
      </xdr:nvSpPr>
      <xdr:spPr>
        <a:xfrm>
          <a:off x="15214111" y="628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113680</xdr:rowOff>
    </xdr:from>
    <xdr:to>
      <xdr:col>21</xdr:col>
      <xdr:colOff>212725</xdr:colOff>
      <xdr:row>37</xdr:row>
      <xdr:rowOff>43830</xdr:rowOff>
    </xdr:to>
    <xdr:sp macro="" textlink="">
      <xdr:nvSpPr>
        <xdr:cNvPr id="538" name="円/楕円 537"/>
        <xdr:cNvSpPr/>
      </xdr:nvSpPr>
      <xdr:spPr>
        <a:xfrm>
          <a:off x="14541500" y="628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34957</xdr:rowOff>
    </xdr:from>
    <xdr:ext cx="534377" cy="259045"/>
    <xdr:sp macro="" textlink="">
      <xdr:nvSpPr>
        <xdr:cNvPr id="539" name="テキスト ボックス 538"/>
        <xdr:cNvSpPr txBox="1"/>
      </xdr:nvSpPr>
      <xdr:spPr>
        <a:xfrm>
          <a:off x="14325111" y="63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19</xdr:col>
      <xdr:colOff>593725</xdr:colOff>
      <xdr:row>33</xdr:row>
      <xdr:rowOff>27932</xdr:rowOff>
    </xdr:from>
    <xdr:to>
      <xdr:col>20</xdr:col>
      <xdr:colOff>9525</xdr:colOff>
      <xdr:row>33</xdr:row>
      <xdr:rowOff>129532</xdr:rowOff>
    </xdr:to>
    <xdr:sp macro="" textlink="">
      <xdr:nvSpPr>
        <xdr:cNvPr id="540" name="円/楕円 539"/>
        <xdr:cNvSpPr/>
      </xdr:nvSpPr>
      <xdr:spPr>
        <a:xfrm>
          <a:off x="13652500" y="568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146059</xdr:rowOff>
    </xdr:from>
    <xdr:ext cx="534377" cy="259045"/>
    <xdr:sp macro="" textlink="">
      <xdr:nvSpPr>
        <xdr:cNvPr id="541" name="テキスト ボックス 540"/>
        <xdr:cNvSpPr txBox="1"/>
      </xdr:nvSpPr>
      <xdr:spPr>
        <a:xfrm>
          <a:off x="13436111" y="546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40,167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130185</xdr:rowOff>
    </xdr:from>
    <xdr:to>
      <xdr:col>18</xdr:col>
      <xdr:colOff>492125</xdr:colOff>
      <xdr:row>36</xdr:row>
      <xdr:rowOff>60335</xdr:rowOff>
    </xdr:to>
    <xdr:sp macro="" textlink="">
      <xdr:nvSpPr>
        <xdr:cNvPr id="542" name="円/楕円 541"/>
        <xdr:cNvSpPr/>
      </xdr:nvSpPr>
      <xdr:spPr>
        <a:xfrm>
          <a:off x="12763500" y="61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51462</xdr:rowOff>
    </xdr:from>
    <xdr:ext cx="534377" cy="259045"/>
    <xdr:sp macro="" textlink="">
      <xdr:nvSpPr>
        <xdr:cNvPr id="543" name="テキスト ボックス 542"/>
        <xdr:cNvSpPr txBox="1"/>
      </xdr:nvSpPr>
      <xdr:spPr>
        <a:xfrm>
          <a:off x="12547111" y="622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60,765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70" name="直線コネクタ 569"/>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71"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2" name="直線コネクタ 571"/>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3"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4" name="直線コネクタ 573"/>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53583</xdr:rowOff>
    </xdr:from>
    <xdr:to>
      <xdr:col>23</xdr:col>
      <xdr:colOff>517525</xdr:colOff>
      <xdr:row>56</xdr:row>
      <xdr:rowOff>47966</xdr:rowOff>
    </xdr:to>
    <xdr:cxnSp macro="">
      <xdr:nvCxnSpPr>
        <xdr:cNvPr id="575" name="直線コネクタ 574"/>
        <xdr:cNvCxnSpPr/>
      </xdr:nvCxnSpPr>
      <xdr:spPr>
        <a:xfrm flipV="1">
          <a:off x="15481300" y="9311883"/>
          <a:ext cx="838200" cy="3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163361</xdr:rowOff>
    </xdr:from>
    <xdr:ext cx="534377" cy="259045"/>
    <xdr:sp macro="" textlink="">
      <xdr:nvSpPr>
        <xdr:cNvPr id="576" name="教育費平均値テキスト"/>
        <xdr:cNvSpPr txBox="1"/>
      </xdr:nvSpPr>
      <xdr:spPr>
        <a:xfrm>
          <a:off x="16370300" y="9764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7" name="フローチャート : 判断 576"/>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52</xdr:row>
      <xdr:rowOff>32345</xdr:rowOff>
    </xdr:from>
    <xdr:to>
      <xdr:col>22</xdr:col>
      <xdr:colOff>365125</xdr:colOff>
      <xdr:row>56</xdr:row>
      <xdr:rowOff>47966</xdr:rowOff>
    </xdr:to>
    <xdr:cxnSp macro="">
      <xdr:nvCxnSpPr>
        <xdr:cNvPr id="578" name="直線コネクタ 577"/>
        <xdr:cNvCxnSpPr/>
      </xdr:nvCxnSpPr>
      <xdr:spPr>
        <a:xfrm>
          <a:off x="14592300" y="8947745"/>
          <a:ext cx="889000" cy="70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9" name="フローチャート : 判断 578"/>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143451</xdr:rowOff>
    </xdr:from>
    <xdr:ext cx="534377" cy="259045"/>
    <xdr:sp macro="" textlink="">
      <xdr:nvSpPr>
        <xdr:cNvPr id="580" name="テキスト ボックス 579"/>
        <xdr:cNvSpPr txBox="1"/>
      </xdr:nvSpPr>
      <xdr:spPr>
        <a:xfrm>
          <a:off x="15214111" y="991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52</xdr:row>
      <xdr:rowOff>32345</xdr:rowOff>
    </xdr:from>
    <xdr:to>
      <xdr:col>21</xdr:col>
      <xdr:colOff>161925</xdr:colOff>
      <xdr:row>56</xdr:row>
      <xdr:rowOff>120628</xdr:rowOff>
    </xdr:to>
    <xdr:cxnSp macro="">
      <xdr:nvCxnSpPr>
        <xdr:cNvPr id="581" name="直線コネクタ 580"/>
        <xdr:cNvCxnSpPr/>
      </xdr:nvCxnSpPr>
      <xdr:spPr>
        <a:xfrm flipV="1">
          <a:off x="13703300" y="8947745"/>
          <a:ext cx="889000" cy="7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2" name="フローチャート : 判断 581"/>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106494</xdr:rowOff>
    </xdr:from>
    <xdr:ext cx="534377" cy="259045"/>
    <xdr:sp macro="" textlink="">
      <xdr:nvSpPr>
        <xdr:cNvPr id="583" name="テキスト ボックス 582"/>
        <xdr:cNvSpPr txBox="1"/>
      </xdr:nvSpPr>
      <xdr:spPr>
        <a:xfrm>
          <a:off x="14325111" y="987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120628</xdr:rowOff>
    </xdr:from>
    <xdr:to>
      <xdr:col>19</xdr:col>
      <xdr:colOff>644525</xdr:colOff>
      <xdr:row>57</xdr:row>
      <xdr:rowOff>141137</xdr:rowOff>
    </xdr:to>
    <xdr:cxnSp macro="">
      <xdr:nvCxnSpPr>
        <xdr:cNvPr id="584" name="直線コネクタ 583"/>
        <xdr:cNvCxnSpPr/>
      </xdr:nvCxnSpPr>
      <xdr:spPr>
        <a:xfrm flipV="1">
          <a:off x="12814300" y="9721828"/>
          <a:ext cx="889000" cy="19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5" name="フローチャート : 判断 584"/>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32558</xdr:rowOff>
    </xdr:from>
    <xdr:ext cx="534377" cy="259045"/>
    <xdr:sp macro="" textlink="">
      <xdr:nvSpPr>
        <xdr:cNvPr id="586" name="テキスト ボックス 585"/>
        <xdr:cNvSpPr txBox="1"/>
      </xdr:nvSpPr>
      <xdr:spPr>
        <a:xfrm>
          <a:off x="13436111" y="980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7" name="フローチャート : 判断 586"/>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8" name="テキスト ボックス 587"/>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2783</xdr:rowOff>
    </xdr:from>
    <xdr:to>
      <xdr:col>23</xdr:col>
      <xdr:colOff>568325</xdr:colOff>
      <xdr:row>54</xdr:row>
      <xdr:rowOff>104383</xdr:rowOff>
    </xdr:to>
    <xdr:sp macro="" textlink="">
      <xdr:nvSpPr>
        <xdr:cNvPr id="594" name="円/楕円 593"/>
        <xdr:cNvSpPr/>
      </xdr:nvSpPr>
      <xdr:spPr>
        <a:xfrm>
          <a:off x="16268700" y="926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25660</xdr:rowOff>
    </xdr:from>
    <xdr:ext cx="599010" cy="259045"/>
    <xdr:sp macro="" textlink="">
      <xdr:nvSpPr>
        <xdr:cNvPr id="595" name="教育費該当値テキスト"/>
        <xdr:cNvSpPr txBox="1"/>
      </xdr:nvSpPr>
      <xdr:spPr>
        <a:xfrm>
          <a:off x="16370300" y="9112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112,911</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168616</xdr:rowOff>
    </xdr:from>
    <xdr:to>
      <xdr:col>22</xdr:col>
      <xdr:colOff>415925</xdr:colOff>
      <xdr:row>56</xdr:row>
      <xdr:rowOff>98766</xdr:rowOff>
    </xdr:to>
    <xdr:sp macro="" textlink="">
      <xdr:nvSpPr>
        <xdr:cNvPr id="596" name="円/楕円 595"/>
        <xdr:cNvSpPr/>
      </xdr:nvSpPr>
      <xdr:spPr>
        <a:xfrm>
          <a:off x="15430500" y="95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115293</xdr:rowOff>
    </xdr:from>
    <xdr:ext cx="534377" cy="259045"/>
    <xdr:sp macro="" textlink="">
      <xdr:nvSpPr>
        <xdr:cNvPr id="597" name="テキスト ボックス 596"/>
        <xdr:cNvSpPr txBox="1"/>
      </xdr:nvSpPr>
      <xdr:spPr>
        <a:xfrm>
          <a:off x="15214111" y="937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81,927</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152995</xdr:rowOff>
    </xdr:from>
    <xdr:to>
      <xdr:col>21</xdr:col>
      <xdr:colOff>212725</xdr:colOff>
      <xdr:row>52</xdr:row>
      <xdr:rowOff>83145</xdr:rowOff>
    </xdr:to>
    <xdr:sp macro="" textlink="">
      <xdr:nvSpPr>
        <xdr:cNvPr id="598" name="円/楕円 597"/>
        <xdr:cNvSpPr/>
      </xdr:nvSpPr>
      <xdr:spPr>
        <a:xfrm>
          <a:off x="14541500" y="88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50</xdr:row>
      <xdr:rowOff>99672</xdr:rowOff>
    </xdr:from>
    <xdr:ext cx="599010" cy="259045"/>
    <xdr:sp macro="" textlink="">
      <xdr:nvSpPr>
        <xdr:cNvPr id="599" name="テキスト ボックス 598"/>
        <xdr:cNvSpPr txBox="1"/>
      </xdr:nvSpPr>
      <xdr:spPr>
        <a:xfrm>
          <a:off x="14292794" y="86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146,362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69828</xdr:rowOff>
    </xdr:from>
    <xdr:to>
      <xdr:col>20</xdr:col>
      <xdr:colOff>9525</xdr:colOff>
      <xdr:row>56</xdr:row>
      <xdr:rowOff>171428</xdr:rowOff>
    </xdr:to>
    <xdr:sp macro="" textlink="">
      <xdr:nvSpPr>
        <xdr:cNvPr id="600" name="円/楕円 599"/>
        <xdr:cNvSpPr/>
      </xdr:nvSpPr>
      <xdr:spPr>
        <a:xfrm>
          <a:off x="13652500" y="96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16505</xdr:rowOff>
    </xdr:from>
    <xdr:ext cx="534377" cy="259045"/>
    <xdr:sp macro="" textlink="">
      <xdr:nvSpPr>
        <xdr:cNvPr id="601" name="テキスト ボックス 600"/>
        <xdr:cNvSpPr txBox="1"/>
      </xdr:nvSpPr>
      <xdr:spPr>
        <a:xfrm>
          <a:off x="13436111" y="94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90337</xdr:rowOff>
    </xdr:from>
    <xdr:to>
      <xdr:col>18</xdr:col>
      <xdr:colOff>492125</xdr:colOff>
      <xdr:row>58</xdr:row>
      <xdr:rowOff>20487</xdr:rowOff>
    </xdr:to>
    <xdr:sp macro="" textlink="">
      <xdr:nvSpPr>
        <xdr:cNvPr id="602" name="円/楕円 601"/>
        <xdr:cNvSpPr/>
      </xdr:nvSpPr>
      <xdr:spPr>
        <a:xfrm>
          <a:off x="12763500" y="986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11614</xdr:rowOff>
    </xdr:from>
    <xdr:ext cx="534377" cy="259045"/>
    <xdr:sp macro="" textlink="">
      <xdr:nvSpPr>
        <xdr:cNvPr id="603" name="テキスト ボックス 602"/>
        <xdr:cNvSpPr txBox="1"/>
      </xdr:nvSpPr>
      <xdr:spPr>
        <a:xfrm>
          <a:off x="12547111" y="99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9" name="直線コネクタ 628"/>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30"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2"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3" name="直線コネクタ 632"/>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61944</xdr:rowOff>
    </xdr:from>
    <xdr:to>
      <xdr:col>23</xdr:col>
      <xdr:colOff>517525</xdr:colOff>
      <xdr:row>79</xdr:row>
      <xdr:rowOff>98858</xdr:rowOff>
    </xdr:to>
    <xdr:cxnSp macro="">
      <xdr:nvCxnSpPr>
        <xdr:cNvPr id="634" name="直線コネクタ 633"/>
        <xdr:cNvCxnSpPr/>
      </xdr:nvCxnSpPr>
      <xdr:spPr>
        <a:xfrm flipV="1">
          <a:off x="15481300" y="13606494"/>
          <a:ext cx="838200" cy="3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5"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6" name="フローチャート : 判断 635"/>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65644</xdr:rowOff>
    </xdr:from>
    <xdr:to>
      <xdr:col>22</xdr:col>
      <xdr:colOff>365125</xdr:colOff>
      <xdr:row>79</xdr:row>
      <xdr:rowOff>98858</xdr:rowOff>
    </xdr:to>
    <xdr:cxnSp macro="">
      <xdr:nvCxnSpPr>
        <xdr:cNvPr id="637" name="直線コネクタ 636"/>
        <xdr:cNvCxnSpPr/>
      </xdr:nvCxnSpPr>
      <xdr:spPr>
        <a:xfrm>
          <a:off x="14592300" y="13610194"/>
          <a:ext cx="889000" cy="3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8" name="フローチャート : 判断 637"/>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9" name="テキスト ボックス 638"/>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54421</xdr:rowOff>
    </xdr:from>
    <xdr:to>
      <xdr:col>21</xdr:col>
      <xdr:colOff>161925</xdr:colOff>
      <xdr:row>79</xdr:row>
      <xdr:rowOff>65644</xdr:rowOff>
    </xdr:to>
    <xdr:cxnSp macro="">
      <xdr:nvCxnSpPr>
        <xdr:cNvPr id="640" name="直線コネクタ 639"/>
        <xdr:cNvCxnSpPr/>
      </xdr:nvCxnSpPr>
      <xdr:spPr>
        <a:xfrm>
          <a:off x="13703300" y="13427521"/>
          <a:ext cx="889000" cy="18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41" name="フローチャート : 判断 640"/>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2" name="テキスト ボックス 641"/>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54421</xdr:rowOff>
    </xdr:from>
    <xdr:to>
      <xdr:col>19</xdr:col>
      <xdr:colOff>644525</xdr:colOff>
      <xdr:row>79</xdr:row>
      <xdr:rowOff>69726</xdr:rowOff>
    </xdr:to>
    <xdr:cxnSp macro="">
      <xdr:nvCxnSpPr>
        <xdr:cNvPr id="643" name="直線コネクタ 642"/>
        <xdr:cNvCxnSpPr/>
      </xdr:nvCxnSpPr>
      <xdr:spPr>
        <a:xfrm flipV="1">
          <a:off x="12814300" y="13427521"/>
          <a:ext cx="889000" cy="1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4" name="フローチャート : 判断 643"/>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61667</xdr:rowOff>
    </xdr:from>
    <xdr:ext cx="469744" cy="259045"/>
    <xdr:sp macro="" textlink="">
      <xdr:nvSpPr>
        <xdr:cNvPr id="645" name="テキスト ボックス 644"/>
        <xdr:cNvSpPr txBox="1"/>
      </xdr:nvSpPr>
      <xdr:spPr>
        <a:xfrm>
          <a:off x="13468427" y="1360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6" name="フローチャート : 判断 645"/>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71238</xdr:rowOff>
    </xdr:from>
    <xdr:ext cx="469744" cy="259045"/>
    <xdr:sp macro="" textlink="">
      <xdr:nvSpPr>
        <xdr:cNvPr id="647" name="テキスト ボックス 646"/>
        <xdr:cNvSpPr txBox="1"/>
      </xdr:nvSpPr>
      <xdr:spPr>
        <a:xfrm>
          <a:off x="12579427" y="132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11144</xdr:rowOff>
    </xdr:from>
    <xdr:to>
      <xdr:col>23</xdr:col>
      <xdr:colOff>568325</xdr:colOff>
      <xdr:row>79</xdr:row>
      <xdr:rowOff>112744</xdr:rowOff>
    </xdr:to>
    <xdr:sp macro="" textlink="">
      <xdr:nvSpPr>
        <xdr:cNvPr id="653" name="円/楕円 652"/>
        <xdr:cNvSpPr/>
      </xdr:nvSpPr>
      <xdr:spPr>
        <a:xfrm>
          <a:off x="16268700" y="1355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148829</xdr:rowOff>
    </xdr:from>
    <xdr:ext cx="469744" cy="259045"/>
    <xdr:sp macro="" textlink="">
      <xdr:nvSpPr>
        <xdr:cNvPr id="654" name="災害復旧費該当値テキスト"/>
        <xdr:cNvSpPr txBox="1"/>
      </xdr:nvSpPr>
      <xdr:spPr>
        <a:xfrm>
          <a:off x="16370300" y="1352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3,393</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48058</xdr:rowOff>
    </xdr:from>
    <xdr:to>
      <xdr:col>22</xdr:col>
      <xdr:colOff>415925</xdr:colOff>
      <xdr:row>79</xdr:row>
      <xdr:rowOff>149658</xdr:rowOff>
    </xdr:to>
    <xdr:sp macro="" textlink="">
      <xdr:nvSpPr>
        <xdr:cNvPr id="655" name="円/楕円 654"/>
        <xdr:cNvSpPr/>
      </xdr:nvSpPr>
      <xdr:spPr>
        <a:xfrm>
          <a:off x="15430500" y="1359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140785</xdr:rowOff>
    </xdr:from>
    <xdr:ext cx="249299" cy="259045"/>
    <xdr:sp macro="" textlink="">
      <xdr:nvSpPr>
        <xdr:cNvPr id="656" name="テキスト ボックス 655"/>
        <xdr:cNvSpPr txBox="1"/>
      </xdr:nvSpPr>
      <xdr:spPr>
        <a:xfrm>
          <a:off x="15356649" y="1368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14844</xdr:rowOff>
    </xdr:from>
    <xdr:to>
      <xdr:col>21</xdr:col>
      <xdr:colOff>212725</xdr:colOff>
      <xdr:row>79</xdr:row>
      <xdr:rowOff>116444</xdr:rowOff>
    </xdr:to>
    <xdr:sp macro="" textlink="">
      <xdr:nvSpPr>
        <xdr:cNvPr id="657" name="円/楕円 656"/>
        <xdr:cNvSpPr/>
      </xdr:nvSpPr>
      <xdr:spPr>
        <a:xfrm>
          <a:off x="14541500" y="135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107571</xdr:rowOff>
    </xdr:from>
    <xdr:ext cx="469744" cy="259045"/>
    <xdr:sp macro="" textlink="">
      <xdr:nvSpPr>
        <xdr:cNvPr id="658" name="テキスト ボックス 657"/>
        <xdr:cNvSpPr txBox="1"/>
      </xdr:nvSpPr>
      <xdr:spPr>
        <a:xfrm>
          <a:off x="14357427" y="1365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3621</xdr:rowOff>
    </xdr:from>
    <xdr:to>
      <xdr:col>20</xdr:col>
      <xdr:colOff>9525</xdr:colOff>
      <xdr:row>78</xdr:row>
      <xdr:rowOff>105221</xdr:rowOff>
    </xdr:to>
    <xdr:sp macro="" textlink="">
      <xdr:nvSpPr>
        <xdr:cNvPr id="659" name="円/楕円 658"/>
        <xdr:cNvSpPr/>
      </xdr:nvSpPr>
      <xdr:spPr>
        <a:xfrm>
          <a:off x="13652500" y="133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121748</xdr:rowOff>
    </xdr:from>
    <xdr:ext cx="534377" cy="259045"/>
    <xdr:sp macro="" textlink="">
      <xdr:nvSpPr>
        <xdr:cNvPr id="660" name="テキスト ボックス 659"/>
        <xdr:cNvSpPr txBox="1"/>
      </xdr:nvSpPr>
      <xdr:spPr>
        <a:xfrm>
          <a:off x="13436111" y="131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19,834</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18926</xdr:rowOff>
    </xdr:from>
    <xdr:to>
      <xdr:col>18</xdr:col>
      <xdr:colOff>492125</xdr:colOff>
      <xdr:row>79</xdr:row>
      <xdr:rowOff>120526</xdr:rowOff>
    </xdr:to>
    <xdr:sp macro="" textlink="">
      <xdr:nvSpPr>
        <xdr:cNvPr id="661" name="円/楕円 660"/>
        <xdr:cNvSpPr/>
      </xdr:nvSpPr>
      <xdr:spPr>
        <a:xfrm>
          <a:off x="12763500" y="1356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111653</xdr:rowOff>
    </xdr:from>
    <xdr:ext cx="469744" cy="259045"/>
    <xdr:sp macro="" textlink="">
      <xdr:nvSpPr>
        <xdr:cNvPr id="662" name="テキスト ボックス 661"/>
        <xdr:cNvSpPr txBox="1"/>
      </xdr:nvSpPr>
      <xdr:spPr>
        <a:xfrm>
          <a:off x="12579427" y="1365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8" name="直線コネクタ 687"/>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9"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90" name="直線コネクタ 689"/>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91"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2" name="直線コネクタ 691"/>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65863</xdr:rowOff>
    </xdr:from>
    <xdr:to>
      <xdr:col>23</xdr:col>
      <xdr:colOff>517525</xdr:colOff>
      <xdr:row>94</xdr:row>
      <xdr:rowOff>76704</xdr:rowOff>
    </xdr:to>
    <xdr:cxnSp macro="">
      <xdr:nvCxnSpPr>
        <xdr:cNvPr id="693" name="直線コネクタ 692"/>
        <xdr:cNvCxnSpPr/>
      </xdr:nvCxnSpPr>
      <xdr:spPr>
        <a:xfrm>
          <a:off x="15481300" y="16010713"/>
          <a:ext cx="838200" cy="182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4"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5" name="フローチャート : 判断 694"/>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44287</xdr:rowOff>
    </xdr:from>
    <xdr:to>
      <xdr:col>22</xdr:col>
      <xdr:colOff>365125</xdr:colOff>
      <xdr:row>93</xdr:row>
      <xdr:rowOff>65863</xdr:rowOff>
    </xdr:to>
    <xdr:cxnSp macro="">
      <xdr:nvCxnSpPr>
        <xdr:cNvPr id="696" name="直線コネクタ 695"/>
        <xdr:cNvCxnSpPr/>
      </xdr:nvCxnSpPr>
      <xdr:spPr>
        <a:xfrm>
          <a:off x="14592300" y="15989137"/>
          <a:ext cx="889000" cy="2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7" name="フローチャート : 判断 696"/>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8" name="テキスト ボックス 697"/>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122588</xdr:rowOff>
    </xdr:from>
    <xdr:to>
      <xdr:col>21</xdr:col>
      <xdr:colOff>161925</xdr:colOff>
      <xdr:row>93</xdr:row>
      <xdr:rowOff>44287</xdr:rowOff>
    </xdr:to>
    <xdr:cxnSp macro="">
      <xdr:nvCxnSpPr>
        <xdr:cNvPr id="699" name="直線コネクタ 698"/>
        <xdr:cNvCxnSpPr/>
      </xdr:nvCxnSpPr>
      <xdr:spPr>
        <a:xfrm>
          <a:off x="13703300" y="15895988"/>
          <a:ext cx="889000" cy="9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700" name="フローチャート : 判断 699"/>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701" name="テキスト ボックス 700"/>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91</xdr:row>
      <xdr:rowOff>49230</xdr:rowOff>
    </xdr:from>
    <xdr:to>
      <xdr:col>19</xdr:col>
      <xdr:colOff>644525</xdr:colOff>
      <xdr:row>92</xdr:row>
      <xdr:rowOff>122588</xdr:rowOff>
    </xdr:to>
    <xdr:cxnSp macro="">
      <xdr:nvCxnSpPr>
        <xdr:cNvPr id="702" name="直線コネクタ 701"/>
        <xdr:cNvCxnSpPr/>
      </xdr:nvCxnSpPr>
      <xdr:spPr>
        <a:xfrm>
          <a:off x="12814300" y="15651180"/>
          <a:ext cx="889000" cy="24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3" name="フローチャート : 判断 702"/>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4" name="テキスト ボックス 703"/>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5" name="フローチャート : 判断 704"/>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6" name="テキスト ボックス 705"/>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25904</xdr:rowOff>
    </xdr:from>
    <xdr:to>
      <xdr:col>23</xdr:col>
      <xdr:colOff>568325</xdr:colOff>
      <xdr:row>94</xdr:row>
      <xdr:rowOff>127504</xdr:rowOff>
    </xdr:to>
    <xdr:sp macro="" textlink="">
      <xdr:nvSpPr>
        <xdr:cNvPr id="712" name="円/楕円 711"/>
        <xdr:cNvSpPr/>
      </xdr:nvSpPr>
      <xdr:spPr>
        <a:xfrm>
          <a:off x="16268700" y="161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48781</xdr:rowOff>
    </xdr:from>
    <xdr:ext cx="534377" cy="259045"/>
    <xdr:sp macro="" textlink="">
      <xdr:nvSpPr>
        <xdr:cNvPr id="713" name="公債費該当値テキスト"/>
        <xdr:cNvSpPr txBox="1"/>
      </xdr:nvSpPr>
      <xdr:spPr>
        <a:xfrm>
          <a:off x="16370300" y="159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80,787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15063</xdr:rowOff>
    </xdr:from>
    <xdr:to>
      <xdr:col>22</xdr:col>
      <xdr:colOff>415925</xdr:colOff>
      <xdr:row>93</xdr:row>
      <xdr:rowOff>116663</xdr:rowOff>
    </xdr:to>
    <xdr:sp macro="" textlink="">
      <xdr:nvSpPr>
        <xdr:cNvPr id="714" name="円/楕円 713"/>
        <xdr:cNvSpPr/>
      </xdr:nvSpPr>
      <xdr:spPr>
        <a:xfrm>
          <a:off x="15430500" y="1595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133190</xdr:rowOff>
    </xdr:from>
    <xdr:ext cx="534377" cy="259045"/>
    <xdr:sp macro="" textlink="">
      <xdr:nvSpPr>
        <xdr:cNvPr id="715" name="テキスト ボックス 714"/>
        <xdr:cNvSpPr txBox="1"/>
      </xdr:nvSpPr>
      <xdr:spPr>
        <a:xfrm>
          <a:off x="15214111" y="1573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97,533</a:t>
          </a:r>
          <a:endParaRPr kumimoji="1" lang="ja-JP" altLang="en-US" sz="1000" b="1">
            <a:solidFill>
              <a:srgbClr val="FF0000"/>
            </a:solidFill>
            <a:latin typeface="ＭＳ Ｐゴシック"/>
          </a:endParaRPr>
        </a:p>
      </xdr:txBody>
    </xdr:sp>
    <xdr:clientData/>
  </xdr:oneCellAnchor>
  <xdr:twoCellAnchor>
    <xdr:from>
      <xdr:col>21</xdr:col>
      <xdr:colOff>111125</xdr:colOff>
      <xdr:row>92</xdr:row>
      <xdr:rowOff>164937</xdr:rowOff>
    </xdr:from>
    <xdr:to>
      <xdr:col>21</xdr:col>
      <xdr:colOff>212725</xdr:colOff>
      <xdr:row>93</xdr:row>
      <xdr:rowOff>95087</xdr:rowOff>
    </xdr:to>
    <xdr:sp macro="" textlink="">
      <xdr:nvSpPr>
        <xdr:cNvPr id="716" name="円/楕円 715"/>
        <xdr:cNvSpPr/>
      </xdr:nvSpPr>
      <xdr:spPr>
        <a:xfrm>
          <a:off x="14541500" y="1593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111614</xdr:rowOff>
    </xdr:from>
    <xdr:ext cx="534377" cy="259045"/>
    <xdr:sp macro="" textlink="">
      <xdr:nvSpPr>
        <xdr:cNvPr id="717" name="テキスト ボックス 716"/>
        <xdr:cNvSpPr txBox="1"/>
      </xdr:nvSpPr>
      <xdr:spPr>
        <a:xfrm>
          <a:off x="14325111" y="1571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99,515</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71788</xdr:rowOff>
    </xdr:from>
    <xdr:to>
      <xdr:col>20</xdr:col>
      <xdr:colOff>9525</xdr:colOff>
      <xdr:row>93</xdr:row>
      <xdr:rowOff>1938</xdr:rowOff>
    </xdr:to>
    <xdr:sp macro="" textlink="">
      <xdr:nvSpPr>
        <xdr:cNvPr id="718" name="円/楕円 717"/>
        <xdr:cNvSpPr/>
      </xdr:nvSpPr>
      <xdr:spPr>
        <a:xfrm>
          <a:off x="13652500" y="158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91</xdr:row>
      <xdr:rowOff>18465</xdr:rowOff>
    </xdr:from>
    <xdr:ext cx="599010" cy="259045"/>
    <xdr:sp macro="" textlink="">
      <xdr:nvSpPr>
        <xdr:cNvPr id="719" name="テキスト ボックス 718"/>
        <xdr:cNvSpPr txBox="1"/>
      </xdr:nvSpPr>
      <xdr:spPr>
        <a:xfrm>
          <a:off x="13403794" y="15620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108,072</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169880</xdr:rowOff>
    </xdr:from>
    <xdr:to>
      <xdr:col>18</xdr:col>
      <xdr:colOff>492125</xdr:colOff>
      <xdr:row>91</xdr:row>
      <xdr:rowOff>100030</xdr:rowOff>
    </xdr:to>
    <xdr:sp macro="" textlink="">
      <xdr:nvSpPr>
        <xdr:cNvPr id="720" name="円/楕円 719"/>
        <xdr:cNvSpPr/>
      </xdr:nvSpPr>
      <xdr:spPr>
        <a:xfrm>
          <a:off x="12763500" y="1560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89</xdr:row>
      <xdr:rowOff>116557</xdr:rowOff>
    </xdr:from>
    <xdr:ext cx="599010" cy="259045"/>
    <xdr:sp macro="" textlink="">
      <xdr:nvSpPr>
        <xdr:cNvPr id="721" name="テキスト ボックス 720"/>
        <xdr:cNvSpPr txBox="1"/>
      </xdr:nvSpPr>
      <xdr:spPr>
        <a:xfrm>
          <a:off x="12514794" y="1537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5" name="テキスト ボックス 734"/>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7" name="テキスト ボックス 736"/>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9" name="テキスト ボックス 738"/>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21970</xdr:rowOff>
    </xdr:from>
    <xdr:ext cx="377026" cy="259045"/>
    <xdr:sp macro="" textlink="">
      <xdr:nvSpPr>
        <xdr:cNvPr id="741" name="テキスト ボックス 740"/>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38299</xdr:rowOff>
    </xdr:from>
    <xdr:ext cx="377026" cy="259045"/>
    <xdr:sp macro="" textlink="">
      <xdr:nvSpPr>
        <xdr:cNvPr id="743" name="テキスト ボックス 742"/>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5806</xdr:rowOff>
    </xdr:from>
    <xdr:to>
      <xdr:col>32</xdr:col>
      <xdr:colOff>186689</xdr:colOff>
      <xdr:row>39</xdr:row>
      <xdr:rowOff>98878</xdr:rowOff>
    </xdr:to>
    <xdr:cxnSp macro="">
      <xdr:nvCxnSpPr>
        <xdr:cNvPr id="747" name="直線コネクタ 746"/>
        <xdr:cNvCxnSpPr/>
      </xdr:nvCxnSpPr>
      <xdr:spPr>
        <a:xfrm flipV="1">
          <a:off x="22159595" y="5835106"/>
          <a:ext cx="1269" cy="950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111051</xdr:rowOff>
    </xdr:from>
    <xdr:ext cx="249299" cy="259045"/>
    <xdr:sp macro="" textlink="">
      <xdr:nvSpPr>
        <xdr:cNvPr id="748" name="諸支出金最小値テキスト"/>
        <xdr:cNvSpPr txBox="1"/>
      </xdr:nvSpPr>
      <xdr:spPr>
        <a:xfrm>
          <a:off x="22212300" y="6797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32</xdr:row>
      <xdr:rowOff>123933</xdr:rowOff>
    </xdr:from>
    <xdr:ext cx="378565" cy="259045"/>
    <xdr:sp macro="" textlink="">
      <xdr:nvSpPr>
        <xdr:cNvPr id="750" name="諸支出金最大値テキスト"/>
        <xdr:cNvSpPr txBox="1"/>
      </xdr:nvSpPr>
      <xdr:spPr>
        <a:xfrm>
          <a:off x="22212300" y="5610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34</xdr:row>
      <xdr:rowOff>5806</xdr:rowOff>
    </xdr:from>
    <xdr:to>
      <xdr:col>32</xdr:col>
      <xdr:colOff>276225</xdr:colOff>
      <xdr:row>34</xdr:row>
      <xdr:rowOff>5806</xdr:rowOff>
    </xdr:to>
    <xdr:cxnSp macro="">
      <xdr:nvCxnSpPr>
        <xdr:cNvPr id="751" name="直線コネクタ 750"/>
        <xdr:cNvCxnSpPr/>
      </xdr:nvCxnSpPr>
      <xdr:spPr>
        <a:xfrm>
          <a:off x="22072600" y="583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2" name="直線コネクタ 751"/>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28501</xdr:rowOff>
    </xdr:from>
    <xdr:ext cx="313932" cy="259045"/>
    <xdr:sp macro="" textlink="">
      <xdr:nvSpPr>
        <xdr:cNvPr id="753" name="諸支出金平均値テキスト"/>
        <xdr:cNvSpPr txBox="1"/>
      </xdr:nvSpPr>
      <xdr:spPr>
        <a:xfrm>
          <a:off x="22212300" y="654360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5624</xdr:rowOff>
    </xdr:from>
    <xdr:to>
      <xdr:col>32</xdr:col>
      <xdr:colOff>238125</xdr:colOff>
      <xdr:row>39</xdr:row>
      <xdr:rowOff>107224</xdr:rowOff>
    </xdr:to>
    <xdr:sp macro="" textlink="">
      <xdr:nvSpPr>
        <xdr:cNvPr id="754" name="フローチャート : 判断 753"/>
        <xdr:cNvSpPr/>
      </xdr:nvSpPr>
      <xdr:spPr>
        <a:xfrm>
          <a:off x="22110700" y="669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5" name="直線コネクタ 754"/>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131354</xdr:rowOff>
    </xdr:from>
    <xdr:to>
      <xdr:col>31</xdr:col>
      <xdr:colOff>85725</xdr:colOff>
      <xdr:row>39</xdr:row>
      <xdr:rowOff>61504</xdr:rowOff>
    </xdr:to>
    <xdr:sp macro="" textlink="">
      <xdr:nvSpPr>
        <xdr:cNvPr id="756" name="フローチャート : 判断 755"/>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78031</xdr:rowOff>
    </xdr:from>
    <xdr:ext cx="313932" cy="259045"/>
    <xdr:sp macro="" textlink="">
      <xdr:nvSpPr>
        <xdr:cNvPr id="757" name="テキスト ボックス 756"/>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20501</xdr:rowOff>
    </xdr:from>
    <xdr:to>
      <xdr:col>29</xdr:col>
      <xdr:colOff>517525</xdr:colOff>
      <xdr:row>39</xdr:row>
      <xdr:rowOff>98878</xdr:rowOff>
    </xdr:to>
    <xdr:cxnSp macro="">
      <xdr:nvCxnSpPr>
        <xdr:cNvPr id="758" name="直線コネクタ 757"/>
        <xdr:cNvCxnSpPr/>
      </xdr:nvCxnSpPr>
      <xdr:spPr>
        <a:xfrm>
          <a:off x="19545300" y="5335451"/>
          <a:ext cx="889000" cy="1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72572</xdr:rowOff>
    </xdr:from>
    <xdr:to>
      <xdr:col>29</xdr:col>
      <xdr:colOff>568325</xdr:colOff>
      <xdr:row>39</xdr:row>
      <xdr:rowOff>2722</xdr:rowOff>
    </xdr:to>
    <xdr:sp macro="" textlink="">
      <xdr:nvSpPr>
        <xdr:cNvPr id="759" name="フローチャート : 判断 758"/>
        <xdr:cNvSpPr/>
      </xdr:nvSpPr>
      <xdr:spPr>
        <a:xfrm>
          <a:off x="20383500" y="6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19249</xdr:rowOff>
    </xdr:from>
    <xdr:ext cx="313932" cy="259045"/>
    <xdr:sp macro="" textlink="">
      <xdr:nvSpPr>
        <xdr:cNvPr id="760" name="テキスト ボックス 759"/>
        <xdr:cNvSpPr txBox="1"/>
      </xdr:nvSpPr>
      <xdr:spPr>
        <a:xfrm>
          <a:off x="20277333" y="63628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20501</xdr:rowOff>
    </xdr:from>
    <xdr:to>
      <xdr:col>28</xdr:col>
      <xdr:colOff>314325</xdr:colOff>
      <xdr:row>39</xdr:row>
      <xdr:rowOff>98878</xdr:rowOff>
    </xdr:to>
    <xdr:cxnSp macro="">
      <xdr:nvCxnSpPr>
        <xdr:cNvPr id="761" name="直線コネクタ 760"/>
        <xdr:cNvCxnSpPr/>
      </xdr:nvCxnSpPr>
      <xdr:spPr>
        <a:xfrm flipV="1">
          <a:off x="18656300" y="5335451"/>
          <a:ext cx="889000" cy="144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77470</xdr:rowOff>
    </xdr:from>
    <xdr:to>
      <xdr:col>28</xdr:col>
      <xdr:colOff>365125</xdr:colOff>
      <xdr:row>34</xdr:row>
      <xdr:rowOff>7620</xdr:rowOff>
    </xdr:to>
    <xdr:sp macro="" textlink="">
      <xdr:nvSpPr>
        <xdr:cNvPr id="762" name="フローチャート : 判断 761"/>
        <xdr:cNvSpPr/>
      </xdr:nvSpPr>
      <xdr:spPr>
        <a:xfrm>
          <a:off x="19494500" y="57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170197</xdr:rowOff>
    </xdr:from>
    <xdr:ext cx="378565" cy="259045"/>
    <xdr:sp macro="" textlink="">
      <xdr:nvSpPr>
        <xdr:cNvPr id="763" name="テキスト ボックス 762"/>
        <xdr:cNvSpPr txBox="1"/>
      </xdr:nvSpPr>
      <xdr:spPr>
        <a:xfrm>
          <a:off x="19356017" y="5828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108494</xdr:rowOff>
    </xdr:from>
    <xdr:to>
      <xdr:col>27</xdr:col>
      <xdr:colOff>161925</xdr:colOff>
      <xdr:row>39</xdr:row>
      <xdr:rowOff>38644</xdr:rowOff>
    </xdr:to>
    <xdr:sp macro="" textlink="">
      <xdr:nvSpPr>
        <xdr:cNvPr id="764" name="フローチャート : 判断 763"/>
        <xdr:cNvSpPr/>
      </xdr:nvSpPr>
      <xdr:spPr>
        <a:xfrm>
          <a:off x="18605500" y="662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55171</xdr:rowOff>
    </xdr:from>
    <xdr:ext cx="313932" cy="259045"/>
    <xdr:sp macro="" textlink="">
      <xdr:nvSpPr>
        <xdr:cNvPr id="765" name="テキスト ボックス 764"/>
        <xdr:cNvSpPr txBox="1"/>
      </xdr:nvSpPr>
      <xdr:spPr>
        <a:xfrm>
          <a:off x="18499333" y="6398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1" name="円/楕円 770"/>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155501</xdr:rowOff>
    </xdr:from>
    <xdr:ext cx="249299" cy="259045"/>
    <xdr:sp macro="" textlink="">
      <xdr:nvSpPr>
        <xdr:cNvPr id="772" name="諸支出金該当値テキスト"/>
        <xdr:cNvSpPr txBox="1"/>
      </xdr:nvSpPr>
      <xdr:spPr>
        <a:xfrm>
          <a:off x="22212300" y="66706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3" name="円/楕円 772"/>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4" name="テキスト ボックス 773"/>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5" name="円/楕円 774"/>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6" name="テキスト ボックス 775"/>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30</xdr:row>
      <xdr:rowOff>141151</xdr:rowOff>
    </xdr:from>
    <xdr:to>
      <xdr:col>28</xdr:col>
      <xdr:colOff>365125</xdr:colOff>
      <xdr:row>31</xdr:row>
      <xdr:rowOff>71301</xdr:rowOff>
    </xdr:to>
    <xdr:sp macro="" textlink="">
      <xdr:nvSpPr>
        <xdr:cNvPr id="777" name="円/楕円 776"/>
        <xdr:cNvSpPr/>
      </xdr:nvSpPr>
      <xdr:spPr>
        <a:xfrm>
          <a:off x="19494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87828</xdr:rowOff>
    </xdr:from>
    <xdr:ext cx="378565" cy="259045"/>
    <xdr:sp macro="" textlink="">
      <xdr:nvSpPr>
        <xdr:cNvPr id="778" name="テキスト ボックス 777"/>
        <xdr:cNvSpPr txBox="1"/>
      </xdr:nvSpPr>
      <xdr:spPr>
        <a:xfrm>
          <a:off x="19356017" y="5059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9" name="円/楕円 778"/>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0" name="テキスト ボックス 779"/>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主な構成項目である</a:t>
          </a:r>
          <a:r>
            <a:rPr kumimoji="1" lang="ja-JP" altLang="en-US" sz="1400">
              <a:solidFill>
                <a:schemeClr val="dk1"/>
              </a:solidFill>
              <a:effectLst/>
              <a:latin typeface="+mn-lt"/>
              <a:ea typeface="+mn-ea"/>
              <a:cs typeface="+mn-cs"/>
            </a:rPr>
            <a:t>教育</a:t>
          </a:r>
          <a:r>
            <a:rPr kumimoji="1" lang="ja-JP" altLang="ja-JP" sz="1400">
              <a:solidFill>
                <a:schemeClr val="dk1"/>
              </a:solidFill>
              <a:effectLst/>
              <a:latin typeface="+mn-lt"/>
              <a:ea typeface="+mn-ea"/>
              <a:cs typeface="+mn-cs"/>
            </a:rPr>
            <a:t>費は、住民一人当たり</a:t>
          </a:r>
          <a:r>
            <a:rPr kumimoji="1" lang="ja-JP" altLang="en-US" sz="1400">
              <a:solidFill>
                <a:schemeClr val="dk1"/>
              </a:solidFill>
              <a:effectLst/>
              <a:latin typeface="+mn-lt"/>
              <a:ea typeface="+mn-ea"/>
              <a:cs typeface="+mn-cs"/>
            </a:rPr>
            <a:t>１１２，９１１</a:t>
          </a:r>
          <a:r>
            <a:rPr kumimoji="1" lang="ja-JP" altLang="ja-JP" sz="1400">
              <a:solidFill>
                <a:schemeClr val="dk1"/>
              </a:solidFill>
              <a:effectLst/>
              <a:latin typeface="+mn-lt"/>
              <a:ea typeface="+mn-ea"/>
              <a:cs typeface="+mn-cs"/>
            </a:rPr>
            <a:t>円となっており、類似団体平均と比較しても</a:t>
          </a:r>
          <a:r>
            <a:rPr kumimoji="1" lang="ja-JP" altLang="en-US" sz="1400">
              <a:solidFill>
                <a:schemeClr val="dk1"/>
              </a:solidFill>
              <a:effectLst/>
              <a:latin typeface="+mn-lt"/>
              <a:ea typeface="+mn-ea"/>
              <a:cs typeface="+mn-cs"/>
            </a:rPr>
            <a:t>４８，２３３</a:t>
          </a:r>
          <a:r>
            <a:rPr kumimoji="1" lang="ja-JP" altLang="ja-JP" sz="1400">
              <a:solidFill>
                <a:schemeClr val="dk1"/>
              </a:solidFill>
              <a:effectLst/>
              <a:latin typeface="+mn-lt"/>
              <a:ea typeface="+mn-ea"/>
              <a:cs typeface="+mn-cs"/>
            </a:rPr>
            <a:t>円上回っている。</a:t>
          </a:r>
          <a:endParaRPr lang="ja-JP" altLang="ja-JP" sz="1400">
            <a:effectLst/>
          </a:endParaRPr>
        </a:p>
        <a:p>
          <a:r>
            <a:rPr kumimoji="1" lang="ja-JP" altLang="ja-JP" sz="1400">
              <a:solidFill>
                <a:schemeClr val="dk1"/>
              </a:solidFill>
              <a:effectLst/>
              <a:latin typeface="+mn-lt"/>
              <a:ea typeface="+mn-ea"/>
              <a:cs typeface="+mn-cs"/>
            </a:rPr>
            <a:t>これは、決算額全体で見ると、近年の耐震に伴う小</a:t>
          </a:r>
          <a:r>
            <a:rPr kumimoji="1" lang="ja-JP" altLang="en-US" sz="1400">
              <a:solidFill>
                <a:schemeClr val="dk1"/>
              </a:solidFill>
              <a:effectLst/>
              <a:latin typeface="+mn-lt"/>
              <a:ea typeface="+mn-ea"/>
              <a:cs typeface="+mn-cs"/>
            </a:rPr>
            <a:t>・中</a:t>
          </a:r>
          <a:r>
            <a:rPr kumimoji="1" lang="ja-JP" altLang="ja-JP" sz="1400">
              <a:solidFill>
                <a:schemeClr val="dk1"/>
              </a:solidFill>
              <a:effectLst/>
              <a:latin typeface="+mn-lt"/>
              <a:ea typeface="+mn-ea"/>
              <a:cs typeface="+mn-cs"/>
            </a:rPr>
            <a:t>学校改築・改修事業等の大規模事業によるものであり、対前年度比は</a:t>
          </a:r>
          <a:r>
            <a:rPr kumimoji="1" lang="ja-JP" altLang="en-US" sz="1400">
              <a:solidFill>
                <a:schemeClr val="dk1"/>
              </a:solidFill>
              <a:effectLst/>
              <a:latin typeface="+mn-lt"/>
              <a:ea typeface="+mn-ea"/>
              <a:cs typeface="+mn-cs"/>
            </a:rPr>
            <a:t>３０，９８４</a:t>
          </a:r>
          <a:r>
            <a:rPr kumimoji="1" lang="ja-JP" altLang="ja-JP" sz="1400">
              <a:solidFill>
                <a:schemeClr val="dk1"/>
              </a:solidFill>
              <a:effectLst/>
              <a:latin typeface="+mn-lt"/>
              <a:ea typeface="+mn-ea"/>
              <a:cs typeface="+mn-cs"/>
            </a:rPr>
            <a:t>円増加し</a:t>
          </a:r>
          <a:r>
            <a:rPr kumimoji="1" lang="ja-JP" altLang="en-US" sz="1400">
              <a:solidFill>
                <a:schemeClr val="dk1"/>
              </a:solidFill>
              <a:effectLst/>
              <a:latin typeface="+mn-lt"/>
              <a:ea typeface="+mn-ea"/>
              <a:cs typeface="+mn-cs"/>
            </a:rPr>
            <a:t>、類似団体平均と比較しても３０，９８４円上回っている。</a:t>
          </a:r>
          <a:endParaRPr lang="ja-JP" altLang="ja-JP" sz="1400">
            <a:effectLst/>
          </a:endParaRPr>
        </a:p>
        <a:p>
          <a:r>
            <a:rPr kumimoji="1" lang="ja-JP" altLang="ja-JP" sz="1400">
              <a:solidFill>
                <a:schemeClr val="dk1"/>
              </a:solidFill>
              <a:effectLst/>
              <a:latin typeface="+mn-lt"/>
              <a:ea typeface="+mn-ea"/>
              <a:cs typeface="+mn-cs"/>
            </a:rPr>
            <a:t>今後は、現在進行している大規模事業後に</a:t>
          </a:r>
          <a:r>
            <a:rPr kumimoji="1" lang="ja-JP" altLang="en-US" sz="1400">
              <a:solidFill>
                <a:schemeClr val="dk1"/>
              </a:solidFill>
              <a:effectLst/>
              <a:latin typeface="+mn-lt"/>
              <a:ea typeface="+mn-ea"/>
              <a:cs typeface="+mn-cs"/>
            </a:rPr>
            <a:t>ついて</a:t>
          </a:r>
          <a:r>
            <a:rPr kumimoji="1" lang="ja-JP" altLang="ja-JP" sz="1400">
              <a:solidFill>
                <a:schemeClr val="dk1"/>
              </a:solidFill>
              <a:effectLst/>
              <a:latin typeface="+mn-lt"/>
              <a:ea typeface="+mn-ea"/>
              <a:cs typeface="+mn-cs"/>
            </a:rPr>
            <a:t>は、公共施設等総合管理計画に基づき、事業の取捨選択を徹底することにより投資的事業の縮減を図っていくこととしている。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財政調整基金残高は、標準財政規模比で</a:t>
          </a:r>
          <a:r>
            <a:rPr lang="ja-JP" altLang="en-US" sz="1100" b="0" i="0" baseline="0">
              <a:solidFill>
                <a:schemeClr val="dk1"/>
              </a:solidFill>
              <a:effectLst/>
              <a:latin typeface="+mn-lt"/>
              <a:ea typeface="+mn-ea"/>
              <a:cs typeface="+mn-cs"/>
            </a:rPr>
            <a:t>３．１１</a:t>
          </a:r>
          <a:r>
            <a:rPr lang="ja-JP" altLang="ja-JP" sz="1100" b="0" i="0" baseline="0">
              <a:solidFill>
                <a:schemeClr val="dk1"/>
              </a:solidFill>
              <a:effectLst/>
              <a:latin typeface="+mn-lt"/>
              <a:ea typeface="+mn-ea"/>
              <a:cs typeface="+mn-cs"/>
            </a:rPr>
            <a:t>％減少し</a:t>
          </a:r>
          <a:r>
            <a:rPr lang="ja-JP" altLang="en-US" sz="1100" b="0" i="0" baseline="0">
              <a:solidFill>
                <a:schemeClr val="dk1"/>
              </a:solidFill>
              <a:effectLst/>
              <a:latin typeface="+mn-lt"/>
              <a:ea typeface="+mn-ea"/>
              <a:cs typeface="+mn-cs"/>
            </a:rPr>
            <a:t>２１．６７</a:t>
          </a:r>
          <a:r>
            <a:rPr lang="ja-JP" altLang="ja-JP" sz="1100" b="0" i="0" baseline="0">
              <a:solidFill>
                <a:schemeClr val="dk1"/>
              </a:solidFill>
              <a:effectLst/>
              <a:latin typeface="+mn-lt"/>
              <a:ea typeface="+mn-ea"/>
              <a:cs typeface="+mn-cs"/>
            </a:rPr>
            <a:t>％である。これは、一定の基金残高を確保しつつ、予算積立や歳計剰余処分に係るものを財政調整基金及び減債基金に積立て、地方債の任意繰上償還の財源確保を図ったことによるものである。今後も、将来的に持続可能な健全財政の運営に向けてより一層の歳出削減を図り、基金残高の維持・確保に努める。</a:t>
          </a:r>
          <a:endParaRPr lang="ja-JP" altLang="ja-JP" sz="1400">
            <a:effectLst/>
          </a:endParaRPr>
        </a:p>
        <a:p>
          <a:pPr rtl="0"/>
          <a:r>
            <a:rPr lang="ja-JP" altLang="ja-JP" sz="1100" b="0" i="0" baseline="0">
              <a:solidFill>
                <a:schemeClr val="dk1"/>
              </a:solidFill>
              <a:effectLst/>
              <a:latin typeface="+mn-lt"/>
              <a:ea typeface="+mn-ea"/>
              <a:cs typeface="+mn-cs"/>
            </a:rPr>
            <a:t>　実質収支額は、毎年度１億円以上発生しているが、今後も同程度で推移するものと考えられる。これは、町税等の収入見込額を堅く見積もっていることによる決算剰余金と、不用額の発生による決算剰余金である。</a:t>
          </a:r>
          <a:endParaRPr lang="ja-JP" altLang="ja-JP" sz="1400">
            <a:effectLst/>
          </a:endParaRPr>
        </a:p>
        <a:p>
          <a:pPr rtl="0"/>
          <a:r>
            <a:rPr lang="ja-JP" altLang="ja-JP" sz="1100" b="0" i="0" baseline="0">
              <a:solidFill>
                <a:schemeClr val="dk1"/>
              </a:solidFill>
              <a:effectLst/>
              <a:latin typeface="+mn-lt"/>
              <a:ea typeface="+mn-ea"/>
              <a:cs typeface="+mn-cs"/>
            </a:rPr>
            <a:t>　実質単年度収支は、標準財政規模比で</a:t>
          </a:r>
          <a:r>
            <a:rPr lang="ja-JP" altLang="en-US" sz="1100" b="0" i="0" baseline="0">
              <a:solidFill>
                <a:schemeClr val="dk1"/>
              </a:solidFill>
              <a:effectLst/>
              <a:latin typeface="+mn-lt"/>
              <a:ea typeface="+mn-ea"/>
              <a:cs typeface="+mn-cs"/>
            </a:rPr>
            <a:t>△１．７６</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である。これは、大規模建設事業等に伴い財政調整基金の繰入が増加したことによるものである。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青森県東北町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標準財政規模に占める比率が</a:t>
          </a:r>
          <a:r>
            <a:rPr lang="ja-JP" altLang="en-US" sz="1100" b="0" i="0" baseline="0">
              <a:solidFill>
                <a:schemeClr val="dk1"/>
              </a:solidFill>
              <a:effectLst/>
              <a:latin typeface="+mn-lt"/>
              <a:ea typeface="+mn-ea"/>
              <a:cs typeface="+mn-cs"/>
            </a:rPr>
            <a:t>６．２４</a:t>
          </a:r>
          <a:r>
            <a:rPr lang="ja-JP" altLang="ja-JP" sz="1100" b="0" i="0" baseline="0">
              <a:solidFill>
                <a:schemeClr val="dk1"/>
              </a:solidFill>
              <a:effectLst/>
              <a:latin typeface="+mn-lt"/>
              <a:ea typeface="+mn-ea"/>
              <a:cs typeface="+mn-cs"/>
            </a:rPr>
            <a:t>％で対前年度比０．</a:t>
          </a:r>
          <a:r>
            <a:rPr lang="ja-JP" altLang="en-US" sz="1100" b="0" i="0" baseline="0">
              <a:solidFill>
                <a:schemeClr val="dk1"/>
              </a:solidFill>
              <a:effectLst/>
              <a:latin typeface="+mn-lt"/>
              <a:ea typeface="+mn-ea"/>
              <a:cs typeface="+mn-cs"/>
            </a:rPr>
            <a:t>５６</a:t>
          </a:r>
          <a:r>
            <a:rPr lang="ja-JP" altLang="ja-JP" sz="1100" b="0" i="0" baseline="0">
              <a:solidFill>
                <a:schemeClr val="dk1"/>
              </a:solidFill>
              <a:effectLst/>
              <a:latin typeface="+mn-lt"/>
              <a:ea typeface="+mn-ea"/>
              <a:cs typeface="+mn-cs"/>
            </a:rPr>
            <a:t>％増となっているが、すべての会計において実質収支額の黒字及び資金剰余額となっており、連結決算における実質収支額は黒字となっている。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主な構成割合は、一般会計が２．</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％で最も多く、次に上水道事業会計１．５</a:t>
          </a:r>
          <a:r>
            <a:rPr lang="ja-JP" altLang="en-US" sz="1100" b="0" i="0" baseline="0">
              <a:solidFill>
                <a:schemeClr val="dk1"/>
              </a:solidFill>
              <a:effectLst/>
              <a:latin typeface="+mn-lt"/>
              <a:ea typeface="+mn-ea"/>
              <a:cs typeface="+mn-cs"/>
            </a:rPr>
            <a:t>０</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国民健康保険事業</a:t>
          </a:r>
          <a:r>
            <a:rPr lang="ja-JP" altLang="ja-JP" sz="1100" b="0" i="0" baseline="0">
              <a:solidFill>
                <a:schemeClr val="dk1"/>
              </a:solidFill>
              <a:effectLst/>
              <a:latin typeface="+mn-lt"/>
              <a:ea typeface="+mn-ea"/>
              <a:cs typeface="+mn-cs"/>
            </a:rPr>
            <a:t>特別会計</a:t>
          </a:r>
          <a:r>
            <a:rPr lang="ja-JP" altLang="en-US" sz="1100" b="0" i="0" baseline="0">
              <a:solidFill>
                <a:schemeClr val="dk1"/>
              </a:solidFill>
              <a:effectLst/>
              <a:latin typeface="+mn-lt"/>
              <a:ea typeface="+mn-ea"/>
              <a:cs typeface="+mn-cs"/>
            </a:rPr>
            <a:t>１．１１</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公共下水道事業及び農業集落排水事業については、赤字は発生していないものの一般会計からの繰入額が繰入基準額を大幅に上回っており、独立採算の原則に立ち返った料金の改定や加入率の向上に努め健全化を図る必要が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今後も、赤字決算とならないよう、歳入の確保に努めるとともに、歳出の削減に努める。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24082_&#26481;&#21271;&#30010;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111.5</v>
          </cell>
          <cell r="L73">
            <v>103.8</v>
          </cell>
          <cell r="M73">
            <v>96.4</v>
          </cell>
          <cell r="N73">
            <v>89.1</v>
          </cell>
          <cell r="O73">
            <v>92.4</v>
          </cell>
        </row>
        <row r="75">
          <cell r="K75">
            <v>12.9</v>
          </cell>
          <cell r="L75">
            <v>12.5</v>
          </cell>
          <cell r="M75">
            <v>11.5</v>
          </cell>
          <cell r="N75">
            <v>10.4</v>
          </cell>
          <cell r="O75">
            <v>9.8000000000000007</v>
          </cell>
        </row>
        <row r="77">
          <cell r="G77" t="str">
            <v>類似団体内平均値</v>
          </cell>
          <cell r="K77">
            <v>72</v>
          </cell>
          <cell r="L77">
            <v>58.8</v>
          </cell>
          <cell r="M77">
            <v>49.7</v>
          </cell>
          <cell r="N77">
            <v>37.200000000000003</v>
          </cell>
          <cell r="O77">
            <v>24</v>
          </cell>
        </row>
        <row r="79">
          <cell r="K79">
            <v>13.3</v>
          </cell>
          <cell r="L79">
            <v>12.4</v>
          </cell>
          <cell r="M79">
            <v>11.2</v>
          </cell>
          <cell r="N79">
            <v>10.1</v>
          </cell>
          <cell r="O79">
            <v>9.1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13059211</v>
      </c>
      <c r="BO4" s="351"/>
      <c r="BP4" s="351"/>
      <c r="BQ4" s="351"/>
      <c r="BR4" s="351"/>
      <c r="BS4" s="351"/>
      <c r="BT4" s="351"/>
      <c r="BU4" s="352"/>
      <c r="BV4" s="350">
        <v>12883447</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2.7</v>
      </c>
      <c r="CU4" s="357"/>
      <c r="CV4" s="357"/>
      <c r="CW4" s="357"/>
      <c r="CX4" s="357"/>
      <c r="CY4" s="357"/>
      <c r="CZ4" s="357"/>
      <c r="DA4" s="358"/>
      <c r="DB4" s="356">
        <v>2.5</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12717733</v>
      </c>
      <c r="BO5" s="388"/>
      <c r="BP5" s="388"/>
      <c r="BQ5" s="388"/>
      <c r="BR5" s="388"/>
      <c r="BS5" s="388"/>
      <c r="BT5" s="388"/>
      <c r="BU5" s="389"/>
      <c r="BV5" s="387">
        <v>12671845</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87.5</v>
      </c>
      <c r="CU5" s="385"/>
      <c r="CV5" s="385"/>
      <c r="CW5" s="385"/>
      <c r="CX5" s="385"/>
      <c r="CY5" s="385"/>
      <c r="CZ5" s="385"/>
      <c r="DA5" s="386"/>
      <c r="DB5" s="384">
        <v>85.1</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341478</v>
      </c>
      <c r="BO6" s="388"/>
      <c r="BP6" s="388"/>
      <c r="BQ6" s="388"/>
      <c r="BR6" s="388"/>
      <c r="BS6" s="388"/>
      <c r="BT6" s="388"/>
      <c r="BU6" s="389"/>
      <c r="BV6" s="387">
        <v>211602</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91.2</v>
      </c>
      <c r="CU6" s="425"/>
      <c r="CV6" s="425"/>
      <c r="CW6" s="425"/>
      <c r="CX6" s="425"/>
      <c r="CY6" s="425"/>
      <c r="CZ6" s="425"/>
      <c r="DA6" s="426"/>
      <c r="DB6" s="424">
        <v>89.7</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155565</v>
      </c>
      <c r="BO7" s="388"/>
      <c r="BP7" s="388"/>
      <c r="BQ7" s="388"/>
      <c r="BR7" s="388"/>
      <c r="BS7" s="388"/>
      <c r="BT7" s="388"/>
      <c r="BU7" s="389"/>
      <c r="BV7" s="387">
        <v>32625</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6956365</v>
      </c>
      <c r="CU7" s="388"/>
      <c r="CV7" s="388"/>
      <c r="CW7" s="388"/>
      <c r="CX7" s="388"/>
      <c r="CY7" s="388"/>
      <c r="CZ7" s="388"/>
      <c r="DA7" s="389"/>
      <c r="DB7" s="387">
        <v>7131525</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185913</v>
      </c>
      <c r="BO8" s="388"/>
      <c r="BP8" s="388"/>
      <c r="BQ8" s="388"/>
      <c r="BR8" s="388"/>
      <c r="BS8" s="388"/>
      <c r="BT8" s="388"/>
      <c r="BU8" s="389"/>
      <c r="BV8" s="387">
        <v>178977</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0.28000000000000003</v>
      </c>
      <c r="CU8" s="428"/>
      <c r="CV8" s="428"/>
      <c r="CW8" s="428"/>
      <c r="CX8" s="428"/>
      <c r="CY8" s="428"/>
      <c r="CZ8" s="428"/>
      <c r="DA8" s="429"/>
      <c r="DB8" s="427">
        <v>0.28000000000000003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17955</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6936</v>
      </c>
      <c r="BO9" s="388"/>
      <c r="BP9" s="388"/>
      <c r="BQ9" s="388"/>
      <c r="BR9" s="388"/>
      <c r="BS9" s="388"/>
      <c r="BT9" s="388"/>
      <c r="BU9" s="389"/>
      <c r="BV9" s="387">
        <v>-12530</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16.100000000000001</v>
      </c>
      <c r="CU9" s="385"/>
      <c r="CV9" s="385"/>
      <c r="CW9" s="385"/>
      <c r="CX9" s="385"/>
      <c r="CY9" s="385"/>
      <c r="CZ9" s="385"/>
      <c r="DA9" s="386"/>
      <c r="DB9" s="384">
        <v>19.600000000000001</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19106</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496345</v>
      </c>
      <c r="BO10" s="388"/>
      <c r="BP10" s="388"/>
      <c r="BQ10" s="388"/>
      <c r="BR10" s="388"/>
      <c r="BS10" s="388"/>
      <c r="BT10" s="388"/>
      <c r="BU10" s="389"/>
      <c r="BV10" s="387">
        <v>681785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v>130508</v>
      </c>
      <c r="BO11" s="388"/>
      <c r="BP11" s="388"/>
      <c r="BQ11" s="388"/>
      <c r="BR11" s="388"/>
      <c r="BS11" s="388"/>
      <c r="BT11" s="388"/>
      <c r="BU11" s="389"/>
      <c r="BV11" s="387">
        <v>323922</v>
      </c>
      <c r="BW11" s="388"/>
      <c r="BX11" s="388"/>
      <c r="BY11" s="388"/>
      <c r="BZ11" s="388"/>
      <c r="CA11" s="388"/>
      <c r="CB11" s="388"/>
      <c r="CC11" s="389"/>
      <c r="CD11" s="390" t="s">
        <v>111</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18249</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755965</v>
      </c>
      <c r="BO12" s="388"/>
      <c r="BP12" s="388"/>
      <c r="BQ12" s="388"/>
      <c r="BR12" s="388"/>
      <c r="BS12" s="388"/>
      <c r="BT12" s="388"/>
      <c r="BU12" s="389"/>
      <c r="BV12" s="387">
        <v>480793</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18185</v>
      </c>
      <c r="S13" s="469"/>
      <c r="T13" s="469"/>
      <c r="U13" s="469"/>
      <c r="V13" s="470"/>
      <c r="W13" s="403" t="s">
        <v>123</v>
      </c>
      <c r="X13" s="404"/>
      <c r="Y13" s="404"/>
      <c r="Z13" s="404"/>
      <c r="AA13" s="404"/>
      <c r="AB13" s="394"/>
      <c r="AC13" s="438">
        <v>2268</v>
      </c>
      <c r="AD13" s="439"/>
      <c r="AE13" s="439"/>
      <c r="AF13" s="439"/>
      <c r="AG13" s="478"/>
      <c r="AH13" s="438">
        <v>2503</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-122176</v>
      </c>
      <c r="BO13" s="388"/>
      <c r="BP13" s="388"/>
      <c r="BQ13" s="388"/>
      <c r="BR13" s="388"/>
      <c r="BS13" s="388"/>
      <c r="BT13" s="388"/>
      <c r="BU13" s="389"/>
      <c r="BV13" s="387">
        <v>512384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9.8000000000000007</v>
      </c>
      <c r="CU13" s="385"/>
      <c r="CV13" s="385"/>
      <c r="CW13" s="385"/>
      <c r="CX13" s="385"/>
      <c r="CY13" s="385"/>
      <c r="CZ13" s="385"/>
      <c r="DA13" s="386"/>
      <c r="DB13" s="384">
        <v>10.4</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18550</v>
      </c>
      <c r="S14" s="469"/>
      <c r="T14" s="469"/>
      <c r="U14" s="469"/>
      <c r="V14" s="470"/>
      <c r="W14" s="377"/>
      <c r="X14" s="378"/>
      <c r="Y14" s="378"/>
      <c r="Z14" s="378"/>
      <c r="AA14" s="378"/>
      <c r="AB14" s="367"/>
      <c r="AC14" s="471">
        <v>25.4</v>
      </c>
      <c r="AD14" s="472"/>
      <c r="AE14" s="472"/>
      <c r="AF14" s="472"/>
      <c r="AG14" s="473"/>
      <c r="AH14" s="471">
        <v>26.8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92.4</v>
      </c>
      <c r="CU14" s="483"/>
      <c r="CV14" s="483"/>
      <c r="CW14" s="483"/>
      <c r="CX14" s="483"/>
      <c r="CY14" s="483"/>
      <c r="CZ14" s="483"/>
      <c r="DA14" s="484"/>
      <c r="DB14" s="482">
        <v>89.1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18485</v>
      </c>
      <c r="S15" s="469"/>
      <c r="T15" s="469"/>
      <c r="U15" s="469"/>
      <c r="V15" s="470"/>
      <c r="W15" s="403" t="s">
        <v>130</v>
      </c>
      <c r="X15" s="404"/>
      <c r="Y15" s="404"/>
      <c r="Z15" s="404"/>
      <c r="AA15" s="404"/>
      <c r="AB15" s="394"/>
      <c r="AC15" s="438">
        <v>2087</v>
      </c>
      <c r="AD15" s="439"/>
      <c r="AE15" s="439"/>
      <c r="AF15" s="439"/>
      <c r="AG15" s="478"/>
      <c r="AH15" s="438">
        <v>2107</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1735267</v>
      </c>
      <c r="BO15" s="351"/>
      <c r="BP15" s="351"/>
      <c r="BQ15" s="351"/>
      <c r="BR15" s="351"/>
      <c r="BS15" s="351"/>
      <c r="BT15" s="351"/>
      <c r="BU15" s="352"/>
      <c r="BV15" s="350">
        <v>1675655</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23.4</v>
      </c>
      <c r="AD16" s="472"/>
      <c r="AE16" s="472"/>
      <c r="AF16" s="472"/>
      <c r="AG16" s="473"/>
      <c r="AH16" s="471">
        <v>22.6</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6011416</v>
      </c>
      <c r="BO16" s="388"/>
      <c r="BP16" s="388"/>
      <c r="BQ16" s="388"/>
      <c r="BR16" s="388"/>
      <c r="BS16" s="388"/>
      <c r="BT16" s="388"/>
      <c r="BU16" s="389"/>
      <c r="BV16" s="387">
        <v>5954589</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4567</v>
      </c>
      <c r="AD17" s="439"/>
      <c r="AE17" s="439"/>
      <c r="AF17" s="439"/>
      <c r="AG17" s="478"/>
      <c r="AH17" s="438">
        <v>4728</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2166708</v>
      </c>
      <c r="BO17" s="388"/>
      <c r="BP17" s="388"/>
      <c r="BQ17" s="388"/>
      <c r="BR17" s="388"/>
      <c r="BS17" s="388"/>
      <c r="BT17" s="388"/>
      <c r="BU17" s="389"/>
      <c r="BV17" s="387">
        <v>2091767</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326.5</v>
      </c>
      <c r="M18" s="500"/>
      <c r="N18" s="500"/>
      <c r="O18" s="500"/>
      <c r="P18" s="500"/>
      <c r="Q18" s="500"/>
      <c r="R18" s="501"/>
      <c r="S18" s="501"/>
      <c r="T18" s="501"/>
      <c r="U18" s="501"/>
      <c r="V18" s="502"/>
      <c r="W18" s="405"/>
      <c r="X18" s="406"/>
      <c r="Y18" s="406"/>
      <c r="Z18" s="406"/>
      <c r="AA18" s="406"/>
      <c r="AB18" s="397"/>
      <c r="AC18" s="503">
        <v>51.2</v>
      </c>
      <c r="AD18" s="504"/>
      <c r="AE18" s="504"/>
      <c r="AF18" s="504"/>
      <c r="AG18" s="505"/>
      <c r="AH18" s="503">
        <v>50.6</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6192128</v>
      </c>
      <c r="BO18" s="388"/>
      <c r="BP18" s="388"/>
      <c r="BQ18" s="388"/>
      <c r="BR18" s="388"/>
      <c r="BS18" s="388"/>
      <c r="BT18" s="388"/>
      <c r="BU18" s="389"/>
      <c r="BV18" s="387">
        <v>6186204</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55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9063031</v>
      </c>
      <c r="BO19" s="388"/>
      <c r="BP19" s="388"/>
      <c r="BQ19" s="388"/>
      <c r="BR19" s="388"/>
      <c r="BS19" s="388"/>
      <c r="BT19" s="388"/>
      <c r="BU19" s="389"/>
      <c r="BV19" s="387">
        <v>9074439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5974</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12744191</v>
      </c>
      <c r="BO23" s="388"/>
      <c r="BP23" s="388"/>
      <c r="BQ23" s="388"/>
      <c r="BR23" s="388"/>
      <c r="BS23" s="388"/>
      <c r="BT23" s="388"/>
      <c r="BU23" s="389"/>
      <c r="BV23" s="387">
        <v>12955915</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6290</v>
      </c>
      <c r="R24" s="439"/>
      <c r="S24" s="439"/>
      <c r="T24" s="439"/>
      <c r="U24" s="439"/>
      <c r="V24" s="478"/>
      <c r="W24" s="533"/>
      <c r="X24" s="521"/>
      <c r="Y24" s="522"/>
      <c r="Z24" s="437" t="s">
        <v>153</v>
      </c>
      <c r="AA24" s="417"/>
      <c r="AB24" s="417"/>
      <c r="AC24" s="417"/>
      <c r="AD24" s="417"/>
      <c r="AE24" s="417"/>
      <c r="AF24" s="417"/>
      <c r="AG24" s="418"/>
      <c r="AH24" s="438">
        <v>154</v>
      </c>
      <c r="AI24" s="439"/>
      <c r="AJ24" s="439"/>
      <c r="AK24" s="439"/>
      <c r="AL24" s="478"/>
      <c r="AM24" s="438">
        <v>466004</v>
      </c>
      <c r="AN24" s="439"/>
      <c r="AO24" s="439"/>
      <c r="AP24" s="439"/>
      <c r="AQ24" s="439"/>
      <c r="AR24" s="478"/>
      <c r="AS24" s="438">
        <v>3026</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8449897</v>
      </c>
      <c r="BO24" s="388"/>
      <c r="BP24" s="388"/>
      <c r="BQ24" s="388"/>
      <c r="BR24" s="388"/>
      <c r="BS24" s="388"/>
      <c r="BT24" s="388"/>
      <c r="BU24" s="389"/>
      <c r="BV24" s="387">
        <v>8469811</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5180</v>
      </c>
      <c r="R25" s="439"/>
      <c r="S25" s="439"/>
      <c r="T25" s="439"/>
      <c r="U25" s="439"/>
      <c r="V25" s="478"/>
      <c r="W25" s="533"/>
      <c r="X25" s="521"/>
      <c r="Y25" s="522"/>
      <c r="Z25" s="437" t="s">
        <v>156</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641028</v>
      </c>
      <c r="BO25" s="351"/>
      <c r="BP25" s="351"/>
      <c r="BQ25" s="351"/>
      <c r="BR25" s="351"/>
      <c r="BS25" s="351"/>
      <c r="BT25" s="351"/>
      <c r="BU25" s="352"/>
      <c r="BV25" s="350">
        <v>248604</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4660</v>
      </c>
      <c r="R26" s="439"/>
      <c r="S26" s="439"/>
      <c r="T26" s="439"/>
      <c r="U26" s="439"/>
      <c r="V26" s="478"/>
      <c r="W26" s="533"/>
      <c r="X26" s="521"/>
      <c r="Y26" s="522"/>
      <c r="Z26" s="437" t="s">
        <v>159</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161</v>
      </c>
      <c r="F27" s="417"/>
      <c r="G27" s="417"/>
      <c r="H27" s="417"/>
      <c r="I27" s="417"/>
      <c r="J27" s="417"/>
      <c r="K27" s="418"/>
      <c r="L27" s="438">
        <v>1</v>
      </c>
      <c r="M27" s="439"/>
      <c r="N27" s="439"/>
      <c r="O27" s="439"/>
      <c r="P27" s="478"/>
      <c r="Q27" s="438">
        <v>2870</v>
      </c>
      <c r="R27" s="439"/>
      <c r="S27" s="439"/>
      <c r="T27" s="439"/>
      <c r="U27" s="439"/>
      <c r="V27" s="478"/>
      <c r="W27" s="533"/>
      <c r="X27" s="521"/>
      <c r="Y27" s="522"/>
      <c r="Z27" s="437" t="s">
        <v>162</v>
      </c>
      <c r="AA27" s="417"/>
      <c r="AB27" s="417"/>
      <c r="AC27" s="417"/>
      <c r="AD27" s="417"/>
      <c r="AE27" s="417"/>
      <c r="AF27" s="417"/>
      <c r="AG27" s="418"/>
      <c r="AH27" s="438">
        <v>1</v>
      </c>
      <c r="AI27" s="439"/>
      <c r="AJ27" s="439"/>
      <c r="AK27" s="439"/>
      <c r="AL27" s="478"/>
      <c r="AM27" s="438" t="s">
        <v>163</v>
      </c>
      <c r="AN27" s="439"/>
      <c r="AO27" s="439"/>
      <c r="AP27" s="439"/>
      <c r="AQ27" s="439"/>
      <c r="AR27" s="478"/>
      <c r="AS27" s="438" t="s">
        <v>163</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245296</v>
      </c>
      <c r="BO27" s="557"/>
      <c r="BP27" s="557"/>
      <c r="BQ27" s="557"/>
      <c r="BR27" s="557"/>
      <c r="BS27" s="557"/>
      <c r="BT27" s="557"/>
      <c r="BU27" s="558"/>
      <c r="BV27" s="556">
        <v>245289</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2330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1507768</v>
      </c>
      <c r="BO28" s="351"/>
      <c r="BP28" s="351"/>
      <c r="BQ28" s="351"/>
      <c r="BR28" s="351"/>
      <c r="BS28" s="351"/>
      <c r="BT28" s="351"/>
      <c r="BU28" s="352"/>
      <c r="BV28" s="350">
        <v>1767388</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14</v>
      </c>
      <c r="M29" s="439"/>
      <c r="N29" s="439"/>
      <c r="O29" s="439"/>
      <c r="P29" s="478"/>
      <c r="Q29" s="438">
        <v>2250</v>
      </c>
      <c r="R29" s="439"/>
      <c r="S29" s="439"/>
      <c r="T29" s="439"/>
      <c r="U29" s="439"/>
      <c r="V29" s="478"/>
      <c r="W29" s="534"/>
      <c r="X29" s="535"/>
      <c r="Y29" s="536"/>
      <c r="Z29" s="437" t="s">
        <v>170</v>
      </c>
      <c r="AA29" s="417"/>
      <c r="AB29" s="417"/>
      <c r="AC29" s="417"/>
      <c r="AD29" s="417"/>
      <c r="AE29" s="417"/>
      <c r="AF29" s="417"/>
      <c r="AG29" s="418"/>
      <c r="AH29" s="438">
        <v>155</v>
      </c>
      <c r="AI29" s="439"/>
      <c r="AJ29" s="439"/>
      <c r="AK29" s="439"/>
      <c r="AL29" s="478"/>
      <c r="AM29" s="438">
        <v>468474</v>
      </c>
      <c r="AN29" s="439"/>
      <c r="AO29" s="439"/>
      <c r="AP29" s="439"/>
      <c r="AQ29" s="439"/>
      <c r="AR29" s="478"/>
      <c r="AS29" s="438">
        <v>3022</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425881</v>
      </c>
      <c r="BO29" s="388"/>
      <c r="BP29" s="388"/>
      <c r="BQ29" s="388"/>
      <c r="BR29" s="388"/>
      <c r="BS29" s="388"/>
      <c r="BT29" s="388"/>
      <c r="BU29" s="389"/>
      <c r="BV29" s="387">
        <v>314899</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97.8</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1642550</v>
      </c>
      <c r="BO30" s="557"/>
      <c r="BP30" s="557"/>
      <c r="BQ30" s="557"/>
      <c r="BR30" s="557"/>
      <c r="BS30" s="557"/>
      <c r="BT30" s="557"/>
      <c r="BU30" s="558"/>
      <c r="BV30" s="556">
        <v>1517023</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東北町国民健康保険事業特別会計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東北町上水道事業特別会計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東北町簡易水道事業特別会計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10</v>
      </c>
      <c r="BX34" s="568"/>
      <c r="BY34" s="569" t="str">
        <f>IF('各会計、関係団体の財政状況及び健全化判断比率'!B68="","",'各会計、関係団体の財政状況及び健全化判断比率'!B68)</f>
        <v>中部上北広域事業組合</v>
      </c>
      <c r="BZ34" s="569"/>
      <c r="CA34" s="569"/>
      <c r="CB34" s="569"/>
      <c r="CC34" s="569"/>
      <c r="CD34" s="569"/>
      <c r="CE34" s="569"/>
      <c r="CF34" s="569"/>
      <c r="CG34" s="569"/>
      <c r="CH34" s="569"/>
      <c r="CI34" s="569"/>
      <c r="CJ34" s="569"/>
      <c r="CK34" s="569"/>
      <c r="CL34" s="569"/>
      <c r="CM34" s="569"/>
      <c r="CN34" s="167"/>
      <c r="CO34" s="568">
        <f>IF(CQ34="","",MAX(C34:D43,U34:V43,AM34:AN43,BE34:BF43,BW34:BX43)+1)</f>
        <v>19</v>
      </c>
      <c r="CP34" s="568"/>
      <c r="CQ34" s="569" t="str">
        <f>IF('各会計、関係団体の財政状況及び健全化判断比率'!BS7="","",'各会計、関係団体の財政状況及び健全化判断比率'!BS7)</f>
        <v>東北町土地開発公社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東北町介護保険特別会計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IF('各会計、関係団体の財政状況及び健全化判断比率'!B34="","",'各会計、関係団体の財政状況及び健全化判断比率'!B34)</f>
        <v>東北町公共下水道事業特別会計</v>
      </c>
      <c r="BH35" s="569"/>
      <c r="BI35" s="569"/>
      <c r="BJ35" s="569"/>
      <c r="BK35" s="569"/>
      <c r="BL35" s="569"/>
      <c r="BM35" s="569"/>
      <c r="BN35" s="569"/>
      <c r="BO35" s="569"/>
      <c r="BP35" s="569"/>
      <c r="BQ35" s="569"/>
      <c r="BR35" s="569"/>
      <c r="BS35" s="569"/>
      <c r="BT35" s="569"/>
      <c r="BU35" s="569"/>
      <c r="BV35" s="167"/>
      <c r="BW35" s="568">
        <f t="shared" ref="BW35:BW43" si="2">IF(BY35="","",BW34+1)</f>
        <v>11</v>
      </c>
      <c r="BX35" s="568"/>
      <c r="BY35" s="569" t="str">
        <f>IF('各会計、関係団体の財政状況及び健全化判断比率'!B69="","",'各会計、関係団体の財政状況及び健全化判断比率'!B69)</f>
        <v>中部上北広域事業組合（病院事業会計）</v>
      </c>
      <c r="BZ35" s="569"/>
      <c r="CA35" s="569"/>
      <c r="CB35" s="569"/>
      <c r="CC35" s="569"/>
      <c r="CD35" s="569"/>
      <c r="CE35" s="569"/>
      <c r="CF35" s="569"/>
      <c r="CG35" s="569"/>
      <c r="CH35" s="569"/>
      <c r="CI35" s="569"/>
      <c r="CJ35" s="569"/>
      <c r="CK35" s="569"/>
      <c r="CL35" s="569"/>
      <c r="CM35" s="569"/>
      <c r="CN35" s="167"/>
      <c r="CO35" s="568">
        <f t="shared" ref="CO35:CO43" si="3">IF(CQ35="","",CO34+1)</f>
        <v>20</v>
      </c>
      <c r="CP35" s="568"/>
      <c r="CQ35" s="569" t="str">
        <f>IF('各会計、関係団体の財政状況及び健全化判断比率'!BS8="","",'各会計、関係団体の財政状況及び健全化判断比率'!BS8)</f>
        <v>株式会社おがわら湖</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東北町後期高齢者医療特別会計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9</v>
      </c>
      <c r="BF36" s="568"/>
      <c r="BG36" s="569" t="str">
        <f>IF('各会計、関係団体の財政状況及び健全化判断比率'!B35="","",'各会計、関係団体の財政状況及び健全化判断比率'!B35)</f>
        <v>東北町農業集落排水事業特別会計</v>
      </c>
      <c r="BH36" s="569"/>
      <c r="BI36" s="569"/>
      <c r="BJ36" s="569"/>
      <c r="BK36" s="569"/>
      <c r="BL36" s="569"/>
      <c r="BM36" s="569"/>
      <c r="BN36" s="569"/>
      <c r="BO36" s="569"/>
      <c r="BP36" s="569"/>
      <c r="BQ36" s="569"/>
      <c r="BR36" s="569"/>
      <c r="BS36" s="569"/>
      <c r="BT36" s="569"/>
      <c r="BU36" s="569"/>
      <c r="BV36" s="167"/>
      <c r="BW36" s="568">
        <f t="shared" si="2"/>
        <v>12</v>
      </c>
      <c r="BX36" s="568"/>
      <c r="BY36" s="569" t="str">
        <f>IF('各会計、関係団体の財政状況及び健全化判断比率'!B70="","",'各会計、関係団体の財政状況及び健全化判断比率'!B70)</f>
        <v>上北地方教育・福祉事務組合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東北町介護サービス事業特別会計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13</v>
      </c>
      <c r="BX37" s="568"/>
      <c r="BY37" s="569" t="str">
        <f>IF('各会計、関係団体の財政状況及び健全化判断比率'!B71="","",'各会計、関係団体の財政状況及び健全化判断比率'!B71)</f>
        <v>十和田地区食肉処理事務組合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14</v>
      </c>
      <c r="BX38" s="568"/>
      <c r="BY38" s="569" t="str">
        <f>IF('各会計、関係団体の財政状況及び健全化判断比率'!B72="","",'各会計、関係団体の財政状況及び健全化判断比率'!B72)</f>
        <v>青森県市町村総合事務組合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15</v>
      </c>
      <c r="BX39" s="568"/>
      <c r="BY39" s="569" t="str">
        <f>IF('各会計、関係団体の財政状況及び健全化判断比率'!B73="","",'各会計、関係団体の財政状況及び健全化判断比率'!B73)</f>
        <v>青森県市町村職員退職手当組合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16</v>
      </c>
      <c r="BX40" s="568"/>
      <c r="BY40" s="569" t="str">
        <f>IF('各会計、関係団体の財政状況及び健全化判断比率'!B74="","",'各会計、関係団体の財政状況及び健全化判断比率'!B74)</f>
        <v>青森県交通災害共済組合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17</v>
      </c>
      <c r="BX41" s="568"/>
      <c r="BY41" s="569" t="str">
        <f>IF('各会計、関係団体の財政状況及び健全化判断比率'!B75="","",'各会計、関係団体の財政状況及び健全化判断比率'!B75)</f>
        <v>青森県後期高齢者医療広域連合（一般会計）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18</v>
      </c>
      <c r="BX42" s="568"/>
      <c r="BY42" s="569" t="str">
        <f>IF('各会計、関係団体の財政状況及び健全化判断比率'!B76="","",'各会計、関係団体の財政状況及び健全化判断比率'!B76)</f>
        <v>青森県後期高齢者医療広域連合（後期高齢者医療特別会計）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54" t="s">
        <v>525</v>
      </c>
      <c r="D34" s="1154"/>
      <c r="E34" s="1155"/>
      <c r="F34" s="32">
        <v>2.02</v>
      </c>
      <c r="G34" s="33">
        <v>3.09</v>
      </c>
      <c r="H34" s="33">
        <v>2.68</v>
      </c>
      <c r="I34" s="33">
        <v>2.5</v>
      </c>
      <c r="J34" s="34">
        <v>2.67</v>
      </c>
      <c r="K34" s="22"/>
      <c r="L34" s="22"/>
      <c r="M34" s="22"/>
      <c r="N34" s="22"/>
      <c r="O34" s="22"/>
      <c r="P34" s="22"/>
    </row>
    <row r="35" spans="1:16" ht="39" customHeight="1" x14ac:dyDescent="0.15">
      <c r="A35" s="22"/>
      <c r="B35" s="35"/>
      <c r="C35" s="1148" t="s">
        <v>526</v>
      </c>
      <c r="D35" s="1149"/>
      <c r="E35" s="1150"/>
      <c r="F35" s="36">
        <v>2.5499999999999998</v>
      </c>
      <c r="G35" s="37">
        <v>1.9</v>
      </c>
      <c r="H35" s="37">
        <v>1.72</v>
      </c>
      <c r="I35" s="37">
        <v>1.55</v>
      </c>
      <c r="J35" s="38">
        <v>1.5</v>
      </c>
      <c r="K35" s="22"/>
      <c r="L35" s="22"/>
      <c r="M35" s="22"/>
      <c r="N35" s="22"/>
      <c r="O35" s="22"/>
      <c r="P35" s="22"/>
    </row>
    <row r="36" spans="1:16" ht="39" customHeight="1" x14ac:dyDescent="0.15">
      <c r="A36" s="22"/>
      <c r="B36" s="35"/>
      <c r="C36" s="1148" t="s">
        <v>527</v>
      </c>
      <c r="D36" s="1149"/>
      <c r="E36" s="1150"/>
      <c r="F36" s="36">
        <v>0.96</v>
      </c>
      <c r="G36" s="37">
        <v>0.32</v>
      </c>
      <c r="H36" s="37">
        <v>0.22</v>
      </c>
      <c r="I36" s="37">
        <v>0.56999999999999995</v>
      </c>
      <c r="J36" s="38">
        <v>1.1100000000000001</v>
      </c>
      <c r="K36" s="22"/>
      <c r="L36" s="22"/>
      <c r="M36" s="22"/>
      <c r="N36" s="22"/>
      <c r="O36" s="22"/>
      <c r="P36" s="22"/>
    </row>
    <row r="37" spans="1:16" ht="39" customHeight="1" x14ac:dyDescent="0.15">
      <c r="A37" s="22"/>
      <c r="B37" s="35"/>
      <c r="C37" s="1148" t="s">
        <v>528</v>
      </c>
      <c r="D37" s="1149"/>
      <c r="E37" s="1150"/>
      <c r="F37" s="36">
        <v>1.24</v>
      </c>
      <c r="G37" s="37">
        <v>0.61</v>
      </c>
      <c r="H37" s="37">
        <v>0.76</v>
      </c>
      <c r="I37" s="37">
        <v>0.85</v>
      </c>
      <c r="J37" s="38">
        <v>0.77</v>
      </c>
      <c r="K37" s="22"/>
      <c r="L37" s="22"/>
      <c r="M37" s="22"/>
      <c r="N37" s="22"/>
      <c r="O37" s="22"/>
      <c r="P37" s="22"/>
    </row>
    <row r="38" spans="1:16" ht="39" customHeight="1" x14ac:dyDescent="0.15">
      <c r="A38" s="22"/>
      <c r="B38" s="35"/>
      <c r="C38" s="1148" t="s">
        <v>529</v>
      </c>
      <c r="D38" s="1149"/>
      <c r="E38" s="1150"/>
      <c r="F38" s="36">
        <v>0.04</v>
      </c>
      <c r="G38" s="37">
        <v>0.08</v>
      </c>
      <c r="H38" s="37">
        <v>0.03</v>
      </c>
      <c r="I38" s="37">
        <v>0.09</v>
      </c>
      <c r="J38" s="38">
        <v>0.08</v>
      </c>
      <c r="K38" s="22"/>
      <c r="L38" s="22"/>
      <c r="M38" s="22"/>
      <c r="N38" s="22"/>
      <c r="O38" s="22"/>
      <c r="P38" s="22"/>
    </row>
    <row r="39" spans="1:16" ht="39" customHeight="1" x14ac:dyDescent="0.15">
      <c r="A39" s="22"/>
      <c r="B39" s="35"/>
      <c r="C39" s="1148" t="s">
        <v>530</v>
      </c>
      <c r="D39" s="1149"/>
      <c r="E39" s="1150"/>
      <c r="F39" s="36">
        <v>0.04</v>
      </c>
      <c r="G39" s="37">
        <v>0.09</v>
      </c>
      <c r="H39" s="37">
        <v>7.0000000000000007E-2</v>
      </c>
      <c r="I39" s="37">
        <v>7.0000000000000007E-2</v>
      </c>
      <c r="J39" s="38">
        <v>0.06</v>
      </c>
      <c r="K39" s="22"/>
      <c r="L39" s="22"/>
      <c r="M39" s="22"/>
      <c r="N39" s="22"/>
      <c r="O39" s="22"/>
      <c r="P39" s="22"/>
    </row>
    <row r="40" spans="1:16" ht="39" customHeight="1" x14ac:dyDescent="0.15">
      <c r="A40" s="22"/>
      <c r="B40" s="35"/>
      <c r="C40" s="1148" t="s">
        <v>531</v>
      </c>
      <c r="D40" s="1149"/>
      <c r="E40" s="1150"/>
      <c r="F40" s="36">
        <v>0.01</v>
      </c>
      <c r="G40" s="37">
        <v>0.01</v>
      </c>
      <c r="H40" s="37">
        <v>0.01</v>
      </c>
      <c r="I40" s="37">
        <v>0.02</v>
      </c>
      <c r="J40" s="38">
        <v>0.03</v>
      </c>
      <c r="K40" s="22"/>
      <c r="L40" s="22"/>
      <c r="M40" s="22"/>
      <c r="N40" s="22"/>
      <c r="O40" s="22"/>
      <c r="P40" s="22"/>
    </row>
    <row r="41" spans="1:16" ht="39" customHeight="1" x14ac:dyDescent="0.15">
      <c r="A41" s="22"/>
      <c r="B41" s="35"/>
      <c r="C41" s="1148" t="s">
        <v>532</v>
      </c>
      <c r="D41" s="1149"/>
      <c r="E41" s="1150"/>
      <c r="F41" s="36">
        <v>0</v>
      </c>
      <c r="G41" s="37">
        <v>0.01</v>
      </c>
      <c r="H41" s="37">
        <v>0.01</v>
      </c>
      <c r="I41" s="37">
        <v>0.03</v>
      </c>
      <c r="J41" s="38">
        <v>0.02</v>
      </c>
      <c r="K41" s="22"/>
      <c r="L41" s="22"/>
      <c r="M41" s="22"/>
      <c r="N41" s="22"/>
      <c r="O41" s="22"/>
      <c r="P41" s="22"/>
    </row>
    <row r="42" spans="1:16" ht="39" customHeight="1" x14ac:dyDescent="0.15">
      <c r="A42" s="22"/>
      <c r="B42" s="39"/>
      <c r="C42" s="1148" t="s">
        <v>533</v>
      </c>
      <c r="D42" s="1149"/>
      <c r="E42" s="1150"/>
      <c r="F42" s="36" t="s">
        <v>480</v>
      </c>
      <c r="G42" s="37" t="s">
        <v>480</v>
      </c>
      <c r="H42" s="37" t="s">
        <v>480</v>
      </c>
      <c r="I42" s="37" t="s">
        <v>480</v>
      </c>
      <c r="J42" s="38" t="s">
        <v>480</v>
      </c>
      <c r="K42" s="22"/>
      <c r="L42" s="22"/>
      <c r="M42" s="22"/>
      <c r="N42" s="22"/>
      <c r="O42" s="22"/>
      <c r="P42" s="22"/>
    </row>
    <row r="43" spans="1:16" ht="39" customHeight="1" thickBot="1" x14ac:dyDescent="0.2">
      <c r="A43" s="22"/>
      <c r="B43" s="40"/>
      <c r="C43" s="1151" t="s">
        <v>534</v>
      </c>
      <c r="D43" s="1152"/>
      <c r="E43" s="115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1594</v>
      </c>
      <c r="L45" s="60">
        <v>1532</v>
      </c>
      <c r="M45" s="60">
        <v>1545</v>
      </c>
      <c r="N45" s="60">
        <v>1485</v>
      </c>
      <c r="O45" s="61">
        <v>1344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480</v>
      </c>
      <c r="L46" s="64" t="s">
        <v>480</v>
      </c>
      <c r="M46" s="64" t="s">
        <v>480</v>
      </c>
      <c r="N46" s="64" t="s">
        <v>480</v>
      </c>
      <c r="O46" s="65" t="s">
        <v>480</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480</v>
      </c>
      <c r="L47" s="64" t="s">
        <v>480</v>
      </c>
      <c r="M47" s="64" t="s">
        <v>480</v>
      </c>
      <c r="N47" s="64" t="s">
        <v>480</v>
      </c>
      <c r="O47" s="65" t="s">
        <v>480</v>
      </c>
      <c r="P47" s="48"/>
      <c r="Q47" s="48"/>
      <c r="R47" s="48"/>
      <c r="S47" s="48"/>
      <c r="T47" s="48"/>
      <c r="U47" s="48"/>
    </row>
    <row r="48" spans="1:21" ht="30.75" customHeight="1" x14ac:dyDescent="0.15">
      <c r="A48" s="48"/>
      <c r="B48" s="1166"/>
      <c r="C48" s="1167"/>
      <c r="D48" s="62"/>
      <c r="E48" s="1158" t="s">
        <v>15</v>
      </c>
      <c r="F48" s="1158"/>
      <c r="G48" s="1158"/>
      <c r="H48" s="1158"/>
      <c r="I48" s="1158"/>
      <c r="J48" s="1159"/>
      <c r="K48" s="63">
        <v>271</v>
      </c>
      <c r="L48" s="64">
        <v>288</v>
      </c>
      <c r="M48" s="64">
        <v>275</v>
      </c>
      <c r="N48" s="64">
        <v>303</v>
      </c>
      <c r="O48" s="65">
        <v>336</v>
      </c>
      <c r="P48" s="48"/>
      <c r="Q48" s="48"/>
      <c r="R48" s="48"/>
      <c r="S48" s="48"/>
      <c r="T48" s="48"/>
      <c r="U48" s="48"/>
    </row>
    <row r="49" spans="1:21" ht="30.75" customHeight="1" x14ac:dyDescent="0.15">
      <c r="A49" s="48"/>
      <c r="B49" s="1166"/>
      <c r="C49" s="1167"/>
      <c r="D49" s="62"/>
      <c r="E49" s="1158" t="s">
        <v>16</v>
      </c>
      <c r="F49" s="1158"/>
      <c r="G49" s="1158"/>
      <c r="H49" s="1158"/>
      <c r="I49" s="1158"/>
      <c r="J49" s="1159"/>
      <c r="K49" s="63">
        <v>91</v>
      </c>
      <c r="L49" s="64">
        <v>105</v>
      </c>
      <c r="M49" s="64">
        <v>114</v>
      </c>
      <c r="N49" s="64">
        <v>90</v>
      </c>
      <c r="O49" s="65">
        <v>92</v>
      </c>
      <c r="P49" s="48"/>
      <c r="Q49" s="48"/>
      <c r="R49" s="48"/>
      <c r="S49" s="48"/>
      <c r="T49" s="48"/>
      <c r="U49" s="48"/>
    </row>
    <row r="50" spans="1:21" ht="30.75" customHeight="1" x14ac:dyDescent="0.15">
      <c r="A50" s="48"/>
      <c r="B50" s="1166"/>
      <c r="C50" s="1167"/>
      <c r="D50" s="62"/>
      <c r="E50" s="1158" t="s">
        <v>17</v>
      </c>
      <c r="F50" s="1158"/>
      <c r="G50" s="1158"/>
      <c r="H50" s="1158"/>
      <c r="I50" s="1158"/>
      <c r="J50" s="1159"/>
      <c r="K50" s="63">
        <v>5</v>
      </c>
      <c r="L50" s="64">
        <v>5</v>
      </c>
      <c r="M50" s="64">
        <v>5</v>
      </c>
      <c r="N50" s="64">
        <v>1</v>
      </c>
      <c r="O50" s="65">
        <v>1</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480</v>
      </c>
      <c r="L51" s="64" t="s">
        <v>480</v>
      </c>
      <c r="M51" s="64" t="s">
        <v>480</v>
      </c>
      <c r="N51" s="64" t="s">
        <v>480</v>
      </c>
      <c r="O51" s="65" t="s">
        <v>480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1203</v>
      </c>
      <c r="L52" s="64">
        <v>1247</v>
      </c>
      <c r="M52" s="64">
        <v>1344</v>
      </c>
      <c r="N52" s="64">
        <v>1318</v>
      </c>
      <c r="O52" s="65">
        <v>1219</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758</v>
      </c>
      <c r="L53" s="69">
        <v>683</v>
      </c>
      <c r="M53" s="69">
        <v>595</v>
      </c>
      <c r="N53" s="69">
        <v>561</v>
      </c>
      <c r="O53" s="70">
        <v>554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172" t="s">
        <v>24</v>
      </c>
      <c r="C41" s="1173"/>
      <c r="D41" s="81"/>
      <c r="E41" s="1178" t="s">
        <v>25</v>
      </c>
      <c r="F41" s="1178"/>
      <c r="G41" s="1178"/>
      <c r="H41" s="1179"/>
      <c r="I41" s="82">
        <v>14378</v>
      </c>
      <c r="J41" s="83">
        <v>14028</v>
      </c>
      <c r="K41" s="83">
        <v>13643</v>
      </c>
      <c r="L41" s="83">
        <v>12956</v>
      </c>
      <c r="M41" s="84">
        <v>12744</v>
      </c>
    </row>
    <row r="42" spans="2:13" ht="27.75" customHeight="1" x14ac:dyDescent="0.15">
      <c r="B42" s="1174"/>
      <c r="C42" s="1175"/>
      <c r="D42" s="85"/>
      <c r="E42" s="1180" t="s">
        <v>26</v>
      </c>
      <c r="F42" s="1180"/>
      <c r="G42" s="1180"/>
      <c r="H42" s="1181"/>
      <c r="I42" s="86">
        <v>1</v>
      </c>
      <c r="J42" s="87">
        <v>0</v>
      </c>
      <c r="K42" s="87" t="s">
        <v>480</v>
      </c>
      <c r="L42" s="87" t="s">
        <v>480</v>
      </c>
      <c r="M42" s="88" t="s">
        <v>480</v>
      </c>
    </row>
    <row r="43" spans="2:13" ht="27.75" customHeight="1" x14ac:dyDescent="0.15">
      <c r="B43" s="1174"/>
      <c r="C43" s="1175"/>
      <c r="D43" s="85"/>
      <c r="E43" s="1180" t="s">
        <v>27</v>
      </c>
      <c r="F43" s="1180"/>
      <c r="G43" s="1180"/>
      <c r="H43" s="1181"/>
      <c r="I43" s="86">
        <v>5777</v>
      </c>
      <c r="J43" s="87">
        <v>6068</v>
      </c>
      <c r="K43" s="87">
        <v>5959</v>
      </c>
      <c r="L43" s="87">
        <v>6070</v>
      </c>
      <c r="M43" s="88">
        <v>6150</v>
      </c>
    </row>
    <row r="44" spans="2:13" ht="27.75" customHeight="1" x14ac:dyDescent="0.15">
      <c r="B44" s="1174"/>
      <c r="C44" s="1175"/>
      <c r="D44" s="85"/>
      <c r="E44" s="1180" t="s">
        <v>28</v>
      </c>
      <c r="F44" s="1180"/>
      <c r="G44" s="1180"/>
      <c r="H44" s="1181"/>
      <c r="I44" s="86">
        <v>588</v>
      </c>
      <c r="J44" s="87">
        <v>526</v>
      </c>
      <c r="K44" s="87">
        <v>463</v>
      </c>
      <c r="L44" s="87">
        <v>528</v>
      </c>
      <c r="M44" s="88">
        <v>666</v>
      </c>
    </row>
    <row r="45" spans="2:13" ht="27.75" customHeight="1" x14ac:dyDescent="0.15">
      <c r="B45" s="1174"/>
      <c r="C45" s="1175"/>
      <c r="D45" s="85"/>
      <c r="E45" s="1180" t="s">
        <v>29</v>
      </c>
      <c r="F45" s="1180"/>
      <c r="G45" s="1180"/>
      <c r="H45" s="1181"/>
      <c r="I45" s="86">
        <v>1850</v>
      </c>
      <c r="J45" s="87">
        <v>1626</v>
      </c>
      <c r="K45" s="87">
        <v>1491</v>
      </c>
      <c r="L45" s="87">
        <v>1634</v>
      </c>
      <c r="M45" s="88">
        <v>1530</v>
      </c>
    </row>
    <row r="46" spans="2:13" ht="27.75" customHeight="1" x14ac:dyDescent="0.15">
      <c r="B46" s="1174"/>
      <c r="C46" s="1175"/>
      <c r="D46" s="89"/>
      <c r="E46" s="1180" t="s">
        <v>30</v>
      </c>
      <c r="F46" s="1180"/>
      <c r="G46" s="1180"/>
      <c r="H46" s="1181"/>
      <c r="I46" s="86" t="s">
        <v>480</v>
      </c>
      <c r="J46" s="87" t="s">
        <v>480</v>
      </c>
      <c r="K46" s="87" t="s">
        <v>480</v>
      </c>
      <c r="L46" s="87" t="s">
        <v>480</v>
      </c>
      <c r="M46" s="88" t="s">
        <v>480</v>
      </c>
    </row>
    <row r="47" spans="2:13" ht="27.75" customHeight="1" x14ac:dyDescent="0.15">
      <c r="B47" s="1174"/>
      <c r="C47" s="1175"/>
      <c r="D47" s="90"/>
      <c r="E47" s="1182" t="s">
        <v>31</v>
      </c>
      <c r="F47" s="1183"/>
      <c r="G47" s="1183"/>
      <c r="H47" s="1184"/>
      <c r="I47" s="86" t="s">
        <v>480</v>
      </c>
      <c r="J47" s="87" t="s">
        <v>480</v>
      </c>
      <c r="K47" s="87" t="s">
        <v>480</v>
      </c>
      <c r="L47" s="87" t="s">
        <v>480</v>
      </c>
      <c r="M47" s="88" t="s">
        <v>480</v>
      </c>
    </row>
    <row r="48" spans="2:13" ht="27.75" customHeight="1" x14ac:dyDescent="0.15">
      <c r="B48" s="1174"/>
      <c r="C48" s="1175"/>
      <c r="D48" s="85"/>
      <c r="E48" s="1180" t="s">
        <v>32</v>
      </c>
      <c r="F48" s="1180"/>
      <c r="G48" s="1180"/>
      <c r="H48" s="1181"/>
      <c r="I48" s="86" t="s">
        <v>480</v>
      </c>
      <c r="J48" s="87" t="s">
        <v>480</v>
      </c>
      <c r="K48" s="87" t="s">
        <v>480</v>
      </c>
      <c r="L48" s="87" t="s">
        <v>480</v>
      </c>
      <c r="M48" s="88" t="s">
        <v>480</v>
      </c>
    </row>
    <row r="49" spans="2:13" ht="27.75" customHeight="1" x14ac:dyDescent="0.15">
      <c r="B49" s="1176"/>
      <c r="C49" s="1177"/>
      <c r="D49" s="85"/>
      <c r="E49" s="1180" t="s">
        <v>33</v>
      </c>
      <c r="F49" s="1180"/>
      <c r="G49" s="1180"/>
      <c r="H49" s="1181"/>
      <c r="I49" s="86" t="s">
        <v>480</v>
      </c>
      <c r="J49" s="87" t="s">
        <v>480</v>
      </c>
      <c r="K49" s="87">
        <v>9</v>
      </c>
      <c r="L49" s="87">
        <v>4</v>
      </c>
      <c r="M49" s="88">
        <v>4</v>
      </c>
    </row>
    <row r="50" spans="2:13" ht="27.75" customHeight="1" x14ac:dyDescent="0.15">
      <c r="B50" s="1185" t="s">
        <v>34</v>
      </c>
      <c r="C50" s="1186"/>
      <c r="D50" s="91"/>
      <c r="E50" s="1180" t="s">
        <v>35</v>
      </c>
      <c r="F50" s="1180"/>
      <c r="G50" s="1180"/>
      <c r="H50" s="1181"/>
      <c r="I50" s="86">
        <v>2220</v>
      </c>
      <c r="J50" s="87">
        <v>2246</v>
      </c>
      <c r="K50" s="87">
        <v>2175</v>
      </c>
      <c r="L50" s="87">
        <v>2373</v>
      </c>
      <c r="M50" s="88">
        <v>2352</v>
      </c>
    </row>
    <row r="51" spans="2:13" ht="27.75" customHeight="1" x14ac:dyDescent="0.15">
      <c r="B51" s="1174"/>
      <c r="C51" s="1175"/>
      <c r="D51" s="85"/>
      <c r="E51" s="1180" t="s">
        <v>36</v>
      </c>
      <c r="F51" s="1180"/>
      <c r="G51" s="1180"/>
      <c r="H51" s="1181"/>
      <c r="I51" s="86">
        <v>205</v>
      </c>
      <c r="J51" s="87">
        <v>195</v>
      </c>
      <c r="K51" s="87">
        <v>179</v>
      </c>
      <c r="L51" s="87">
        <v>162</v>
      </c>
      <c r="M51" s="88">
        <v>133</v>
      </c>
    </row>
    <row r="52" spans="2:13" ht="27.75" customHeight="1" x14ac:dyDescent="0.15">
      <c r="B52" s="1176"/>
      <c r="C52" s="1177"/>
      <c r="D52" s="85"/>
      <c r="E52" s="1180" t="s">
        <v>37</v>
      </c>
      <c r="F52" s="1180"/>
      <c r="G52" s="1180"/>
      <c r="H52" s="1181"/>
      <c r="I52" s="86">
        <v>13559</v>
      </c>
      <c r="J52" s="87">
        <v>13640</v>
      </c>
      <c r="K52" s="87">
        <v>13606</v>
      </c>
      <c r="L52" s="87">
        <v>13448</v>
      </c>
      <c r="M52" s="88">
        <v>13289</v>
      </c>
    </row>
    <row r="53" spans="2:13" ht="27.75" customHeight="1" thickBot="1" x14ac:dyDescent="0.2">
      <c r="B53" s="1187" t="s">
        <v>21</v>
      </c>
      <c r="C53" s="1188"/>
      <c r="D53" s="92"/>
      <c r="E53" s="1189" t="s">
        <v>38</v>
      </c>
      <c r="F53" s="1189"/>
      <c r="G53" s="1189"/>
      <c r="H53" s="1190"/>
      <c r="I53" s="93">
        <v>6611</v>
      </c>
      <c r="J53" s="94">
        <v>6168</v>
      </c>
      <c r="K53" s="94">
        <v>5605</v>
      </c>
      <c r="L53" s="94">
        <v>5210</v>
      </c>
      <c r="M53" s="95">
        <v>5321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B1" zoomScale="70" zoomScaleNormal="70" zoomScaleSheetLayoutView="55" workbookViewId="0">
      <selection activeCell="G43" sqref="G43:O47"/>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553</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554</v>
      </c>
    </row>
    <row r="50" spans="1:17" x14ac:dyDescent="0.15">
      <c r="B50" s="250"/>
      <c r="C50" s="246"/>
      <c r="D50" s="246"/>
      <c r="E50" s="246"/>
      <c r="F50" s="246"/>
      <c r="G50" s="1212"/>
      <c r="H50" s="1213"/>
      <c r="I50" s="1213"/>
      <c r="J50" s="1214"/>
      <c r="K50" s="1215" t="s">
        <v>519</v>
      </c>
      <c r="L50" s="1215" t="s">
        <v>520</v>
      </c>
      <c r="M50" s="1215" t="s">
        <v>521</v>
      </c>
      <c r="N50" s="1215" t="s">
        <v>522</v>
      </c>
      <c r="O50" s="1215" t="s">
        <v>523</v>
      </c>
    </row>
    <row r="51" spans="1:17" x14ac:dyDescent="0.15">
      <c r="B51" s="250"/>
      <c r="C51" s="246"/>
      <c r="D51" s="246"/>
      <c r="E51" s="246"/>
      <c r="F51" s="246"/>
      <c r="G51" s="1216" t="s">
        <v>555</v>
      </c>
      <c r="H51" s="1217"/>
      <c r="I51" s="1218" t="s">
        <v>556</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557</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558</v>
      </c>
      <c r="H55" s="1231"/>
      <c r="I55" s="1225" t="s">
        <v>556</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559</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560</v>
      </c>
      <c r="C63" s="246"/>
      <c r="D63" s="246"/>
      <c r="E63" s="246"/>
      <c r="F63" s="246"/>
      <c r="G63" s="246"/>
      <c r="H63" s="246"/>
      <c r="I63" s="246"/>
      <c r="J63" s="246"/>
      <c r="K63" s="246"/>
      <c r="L63" s="246"/>
      <c r="M63" s="246"/>
      <c r="N63" s="246"/>
      <c r="O63" s="246"/>
    </row>
    <row r="64" spans="1:17" x14ac:dyDescent="0.15">
      <c r="B64" s="250"/>
      <c r="C64" s="246"/>
      <c r="D64" s="246"/>
      <c r="E64" s="246"/>
      <c r="F64" s="246"/>
      <c r="G64" s="1200" t="s">
        <v>553</v>
      </c>
      <c r="I64" s="1201"/>
      <c r="J64" s="1201"/>
      <c r="K64" s="1201"/>
      <c r="L64" s="246"/>
      <c r="M64" s="246"/>
      <c r="N64" s="246"/>
      <c r="O64" s="246"/>
    </row>
    <row r="65" spans="2:30" x14ac:dyDescent="0.15">
      <c r="B65" s="250"/>
      <c r="C65" s="246"/>
      <c r="D65" s="246"/>
      <c r="E65" s="246"/>
      <c r="F65" s="246"/>
      <c r="G65" s="1202" t="s">
        <v>561</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562</v>
      </c>
      <c r="I71" s="1249"/>
      <c r="J71" s="1245"/>
      <c r="K71" s="1245"/>
      <c r="L71" s="1246"/>
      <c r="M71" s="1245"/>
      <c r="N71" s="1246"/>
      <c r="O71" s="1247"/>
    </row>
    <row r="72" spans="2:30" x14ac:dyDescent="0.15">
      <c r="B72" s="250"/>
      <c r="C72" s="246"/>
      <c r="D72" s="246"/>
      <c r="E72" s="246"/>
      <c r="F72" s="246"/>
      <c r="G72" s="1212"/>
      <c r="H72" s="1213"/>
      <c r="I72" s="1213"/>
      <c r="J72" s="1214"/>
      <c r="K72" s="1215" t="s">
        <v>519</v>
      </c>
      <c r="L72" s="1215" t="s">
        <v>520</v>
      </c>
      <c r="M72" s="1215" t="s">
        <v>521</v>
      </c>
      <c r="N72" s="1215" t="s">
        <v>522</v>
      </c>
      <c r="O72" s="1215" t="s">
        <v>523</v>
      </c>
    </row>
    <row r="73" spans="2:30" x14ac:dyDescent="0.15">
      <c r="B73" s="250"/>
      <c r="C73" s="246"/>
      <c r="D73" s="246"/>
      <c r="E73" s="246"/>
      <c r="F73" s="246"/>
      <c r="G73" s="1216" t="s">
        <v>555</v>
      </c>
      <c r="H73" s="1217"/>
      <c r="I73" s="1218" t="s">
        <v>556</v>
      </c>
      <c r="J73" s="1218"/>
      <c r="K73" s="1250">
        <v>111.5</v>
      </c>
      <c r="L73" s="1250">
        <v>103.8</v>
      </c>
      <c r="M73" s="1223">
        <v>96.4</v>
      </c>
      <c r="N73" s="1223">
        <v>89.1</v>
      </c>
      <c r="O73" s="1223">
        <v>92.4</v>
      </c>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563</v>
      </c>
      <c r="J75" s="1225"/>
      <c r="K75" s="1251">
        <v>12.9</v>
      </c>
      <c r="L75" s="1251">
        <v>12.5</v>
      </c>
      <c r="M75" s="1251">
        <v>11.5</v>
      </c>
      <c r="N75" s="1251">
        <v>10.4</v>
      </c>
      <c r="O75" s="1251">
        <v>9.8000000000000007</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558</v>
      </c>
      <c r="H77" s="1231"/>
      <c r="I77" s="1225" t="s">
        <v>556</v>
      </c>
      <c r="J77" s="1225"/>
      <c r="K77" s="1250">
        <v>72</v>
      </c>
      <c r="L77" s="1250">
        <v>58.8</v>
      </c>
      <c r="M77" s="1223">
        <v>49.7</v>
      </c>
      <c r="N77" s="1223">
        <v>37.200000000000003</v>
      </c>
      <c r="O77" s="1223">
        <v>24</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563</v>
      </c>
      <c r="J79" s="1235"/>
      <c r="K79" s="1253">
        <v>13.3</v>
      </c>
      <c r="L79" s="1253">
        <v>12.4</v>
      </c>
      <c r="M79" s="1253">
        <v>11.2</v>
      </c>
      <c r="N79" s="1253">
        <v>10.1</v>
      </c>
      <c r="O79" s="1253">
        <v>9.1</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41" zoomScale="40" zoomScaleNormal="40" zoomScaleSheetLayoutView="70"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43" sqref="G43:O4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90797</v>
      </c>
      <c r="E3" s="118"/>
      <c r="F3" s="119">
        <v>79181</v>
      </c>
      <c r="G3" s="120"/>
      <c r="H3" s="121"/>
    </row>
    <row r="4" spans="1:8" x14ac:dyDescent="0.15">
      <c r="A4" s="122"/>
      <c r="B4" s="123"/>
      <c r="C4" s="124"/>
      <c r="D4" s="125">
        <v>42398</v>
      </c>
      <c r="E4" s="126"/>
      <c r="F4" s="127">
        <v>40448</v>
      </c>
      <c r="G4" s="128"/>
      <c r="H4" s="129"/>
    </row>
    <row r="5" spans="1:8" x14ac:dyDescent="0.15">
      <c r="A5" s="110" t="s">
        <v>513</v>
      </c>
      <c r="B5" s="115"/>
      <c r="C5" s="116"/>
      <c r="D5" s="117">
        <v>193648</v>
      </c>
      <c r="E5" s="118"/>
      <c r="F5" s="119">
        <v>118124</v>
      </c>
      <c r="G5" s="120"/>
      <c r="H5" s="121"/>
    </row>
    <row r="6" spans="1:8" x14ac:dyDescent="0.15">
      <c r="A6" s="122"/>
      <c r="B6" s="123"/>
      <c r="C6" s="124"/>
      <c r="D6" s="125">
        <v>53696</v>
      </c>
      <c r="E6" s="126"/>
      <c r="F6" s="127">
        <v>54614</v>
      </c>
      <c r="G6" s="128"/>
      <c r="H6" s="129"/>
    </row>
    <row r="7" spans="1:8" x14ac:dyDescent="0.15">
      <c r="A7" s="110" t="s">
        <v>514</v>
      </c>
      <c r="B7" s="115"/>
      <c r="C7" s="116"/>
      <c r="D7" s="117">
        <v>205935</v>
      </c>
      <c r="E7" s="118"/>
      <c r="F7" s="119">
        <v>101693</v>
      </c>
      <c r="G7" s="120"/>
      <c r="H7" s="121"/>
    </row>
    <row r="8" spans="1:8" x14ac:dyDescent="0.15">
      <c r="A8" s="122"/>
      <c r="B8" s="123"/>
      <c r="C8" s="124"/>
      <c r="D8" s="125">
        <v>64705</v>
      </c>
      <c r="E8" s="126"/>
      <c r="F8" s="127">
        <v>51066</v>
      </c>
      <c r="G8" s="128"/>
      <c r="H8" s="129"/>
    </row>
    <row r="9" spans="1:8" x14ac:dyDescent="0.15">
      <c r="A9" s="110" t="s">
        <v>515</v>
      </c>
      <c r="B9" s="115"/>
      <c r="C9" s="116"/>
      <c r="D9" s="117">
        <v>140221</v>
      </c>
      <c r="E9" s="118"/>
      <c r="F9" s="119">
        <v>96635</v>
      </c>
      <c r="G9" s="120"/>
      <c r="H9" s="121"/>
    </row>
    <row r="10" spans="1:8" x14ac:dyDescent="0.15">
      <c r="A10" s="122"/>
      <c r="B10" s="123"/>
      <c r="C10" s="124"/>
      <c r="D10" s="125">
        <v>46688</v>
      </c>
      <c r="E10" s="126"/>
      <c r="F10" s="127">
        <v>44408</v>
      </c>
      <c r="G10" s="128"/>
      <c r="H10" s="129"/>
    </row>
    <row r="11" spans="1:8" x14ac:dyDescent="0.15">
      <c r="A11" s="110" t="s">
        <v>516</v>
      </c>
      <c r="B11" s="115"/>
      <c r="C11" s="116"/>
      <c r="D11" s="117">
        <v>148389</v>
      </c>
      <c r="E11" s="118"/>
      <c r="F11" s="119">
        <v>97062</v>
      </c>
      <c r="G11" s="120"/>
      <c r="H11" s="121"/>
    </row>
    <row r="12" spans="1:8" x14ac:dyDescent="0.15">
      <c r="A12" s="122"/>
      <c r="B12" s="123"/>
      <c r="C12" s="130"/>
      <c r="D12" s="125">
        <v>52847</v>
      </c>
      <c r="E12" s="126"/>
      <c r="F12" s="127">
        <v>50112</v>
      </c>
      <c r="G12" s="128"/>
      <c r="H12" s="129"/>
    </row>
    <row r="13" spans="1:8" x14ac:dyDescent="0.15">
      <c r="A13" s="110"/>
      <c r="B13" s="115"/>
      <c r="C13" s="131"/>
      <c r="D13" s="132">
        <v>155798</v>
      </c>
      <c r="E13" s="133"/>
      <c r="F13" s="134">
        <v>98539</v>
      </c>
      <c r="G13" s="135"/>
      <c r="H13" s="121"/>
    </row>
    <row r="14" spans="1:8" x14ac:dyDescent="0.15">
      <c r="A14" s="122"/>
      <c r="B14" s="123"/>
      <c r="C14" s="124"/>
      <c r="D14" s="125">
        <v>52067</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2.0299999999999998</v>
      </c>
      <c r="C19" s="136">
        <f>ROUND(VALUE(SUBSTITUTE(実質収支比率等に係る経年分析!G$48,"▲","-")),2)</f>
        <v>3.1</v>
      </c>
      <c r="D19" s="136">
        <f>ROUND(VALUE(SUBSTITUTE(実質収支比率等に係る経年分析!H$48,"▲","-")),2)</f>
        <v>2.68</v>
      </c>
      <c r="E19" s="136">
        <f>ROUND(VALUE(SUBSTITUTE(実質収支比率等に係る経年分析!I$48,"▲","-")),2)</f>
        <v>2.5099999999999998</v>
      </c>
      <c r="F19" s="136">
        <f>ROUND(VALUE(SUBSTITUTE(実質収支比率等に係る経年分析!J$48,"▲","-")),2)</f>
        <v>2.67</v>
      </c>
    </row>
    <row r="20" spans="1:11" x14ac:dyDescent="0.15">
      <c r="A20" s="136" t="s">
        <v>43</v>
      </c>
      <c r="B20" s="136">
        <f>ROUND(VALUE(SUBSTITUTE(実質収支比率等に係る経年分析!F$47,"▲","-")),2)</f>
        <v>21.56</v>
      </c>
      <c r="C20" s="136">
        <f>ROUND(VALUE(SUBSTITUTE(実質収支比率等に係る経年分析!G$47,"▲","-")),2)</f>
        <v>24</v>
      </c>
      <c r="D20" s="136">
        <f>ROUND(VALUE(SUBSTITUTE(実質収支比率等に係る経年分析!H$47,"▲","-")),2)</f>
        <v>21.95</v>
      </c>
      <c r="E20" s="136">
        <f>ROUND(VALUE(SUBSTITUTE(実質収支比率等に係る経年分析!I$47,"▲","-")),2)</f>
        <v>24.78</v>
      </c>
      <c r="F20" s="136">
        <f>ROUND(VALUE(SUBSTITUTE(実質収支比率等に係る経年分析!J$47,"▲","-")),2)</f>
        <v>21.67</v>
      </c>
    </row>
    <row r="21" spans="1:11" x14ac:dyDescent="0.15">
      <c r="A21" s="136" t="s">
        <v>44</v>
      </c>
      <c r="B21" s="136">
        <f>IF(ISNUMBER(VALUE(SUBSTITUTE(実質収支比率等に係る経年分析!F$49,"▲","-"))),ROUND(VALUE(SUBSTITUTE(実質収支比率等に係る経年分析!F$49,"▲","-")),2),NA())</f>
        <v>13.85</v>
      </c>
      <c r="C21" s="136">
        <f>IF(ISNUMBER(VALUE(SUBSTITUTE(実質収支比率等に係る経年分析!G$49,"▲","-"))),ROUND(VALUE(SUBSTITUTE(実質収支比率等に係る経年分析!G$49,"▲","-")),2),NA())</f>
        <v>11.18</v>
      </c>
      <c r="D21" s="136">
        <f>IF(ISNUMBER(VALUE(SUBSTITUTE(実質収支比率等に係る経年分析!H$49,"▲","-"))),ROUND(VALUE(SUBSTITUTE(実質収支比率等に係る経年分析!H$49,"▲","-")),2),NA())</f>
        <v>2.0299999999999998</v>
      </c>
      <c r="E21" s="136">
        <f>IF(ISNUMBER(VALUE(SUBSTITUTE(実質収支比率等に係る経年分析!I$49,"▲","-"))),ROUND(VALUE(SUBSTITUTE(実質収支比率等に係る経年分析!I$49,"▲","-")),2),NA())</f>
        <v>7.18</v>
      </c>
      <c r="F21" s="136">
        <f>IF(ISNUMBER(VALUE(SUBSTITUTE(実質収支比率等に係る経年分析!J$49,"▲","-"))),ROUND(VALUE(SUBSTITUTE(実質収支比率等に係る経年分析!J$49,"▲","-")),2),NA())</f>
        <v>-1.76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東北町農業集落排水事業特別会計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東北町後期高齢者医療特別会計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東北町簡易水道事業特別会計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東北町公共下水道事業特別会計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東北町介護保険特別会計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0.77</v>
      </c>
    </row>
    <row r="34" spans="1:16" x14ac:dyDescent="0.15">
      <c r="A34" s="137" t="str">
        <f>IF(連結実質赤字比率に係る赤字・黒字の構成分析!C$36="",NA(),連結実質赤字比率に係る赤字・黒字の構成分析!C$36)</f>
        <v>東北町国民健康保険事業特別会計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0.56999999999999995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x14ac:dyDescent="0.15">
      <c r="A35" s="137" t="str">
        <f>IF(連結実質赤字比率に係る赤字・黒字の構成分析!C$35="",NA(),連結実質赤字比率に係る赤字・黒字の構成分析!C$35)</f>
        <v>東北町上水道事業特別会計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1.5</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3.09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2.67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1203</v>
      </c>
      <c r="E42" s="138"/>
      <c r="F42" s="138"/>
      <c r="G42" s="138">
        <f>'実質公債費比率（分子）の構造'!L$52</f>
        <v>1247</v>
      </c>
      <c r="H42" s="138"/>
      <c r="I42" s="138"/>
      <c r="J42" s="138">
        <f>'実質公債費比率（分子）の構造'!M$52</f>
        <v>1344</v>
      </c>
      <c r="K42" s="138"/>
      <c r="L42" s="138"/>
      <c r="M42" s="138">
        <f>'実質公債費比率（分子）の構造'!N$52</f>
        <v>1318</v>
      </c>
      <c r="N42" s="138"/>
      <c r="O42" s="138"/>
      <c r="P42" s="138">
        <f>'実質公債費比率（分子）の構造'!O$52</f>
        <v>1219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5</v>
      </c>
      <c r="C44" s="138"/>
      <c r="D44" s="138"/>
      <c r="E44" s="138">
        <f>'実質公債費比率（分子）の構造'!L$50</f>
        <v>5</v>
      </c>
      <c r="F44" s="138"/>
      <c r="G44" s="138"/>
      <c r="H44" s="138">
        <f>'実質公債費比率（分子）の構造'!M$50</f>
        <v>5</v>
      </c>
      <c r="I44" s="138"/>
      <c r="J44" s="138"/>
      <c r="K44" s="138">
        <f>'実質公債費比率（分子）の構造'!N$50</f>
        <v>1</v>
      </c>
      <c r="L44" s="138"/>
      <c r="M44" s="138"/>
      <c r="N44" s="138">
        <f>'実質公債費比率（分子）の構造'!O$50</f>
        <v>1</v>
      </c>
      <c r="O44" s="138"/>
      <c r="P44" s="138"/>
    </row>
    <row r="45" spans="1:16" x14ac:dyDescent="0.15">
      <c r="A45" s="138" t="s">
        <v>54</v>
      </c>
      <c r="B45" s="138">
        <f>'実質公債費比率（分子）の構造'!K$49</f>
        <v>91</v>
      </c>
      <c r="C45" s="138"/>
      <c r="D45" s="138"/>
      <c r="E45" s="138">
        <f>'実質公債費比率（分子）の構造'!L$49</f>
        <v>105</v>
      </c>
      <c r="F45" s="138"/>
      <c r="G45" s="138"/>
      <c r="H45" s="138">
        <f>'実質公債費比率（分子）の構造'!M$49</f>
        <v>114</v>
      </c>
      <c r="I45" s="138"/>
      <c r="J45" s="138"/>
      <c r="K45" s="138">
        <f>'実質公債費比率（分子）の構造'!N$49</f>
        <v>90</v>
      </c>
      <c r="L45" s="138"/>
      <c r="M45" s="138"/>
      <c r="N45" s="138">
        <f>'実質公債費比率（分子）の構造'!O$49</f>
        <v>92</v>
      </c>
      <c r="O45" s="138"/>
      <c r="P45" s="138"/>
    </row>
    <row r="46" spans="1:16" x14ac:dyDescent="0.15">
      <c r="A46" s="138" t="s">
        <v>55</v>
      </c>
      <c r="B46" s="138">
        <f>'実質公債費比率（分子）の構造'!K$48</f>
        <v>271</v>
      </c>
      <c r="C46" s="138"/>
      <c r="D46" s="138"/>
      <c r="E46" s="138">
        <f>'実質公債費比率（分子）の構造'!L$48</f>
        <v>288</v>
      </c>
      <c r="F46" s="138"/>
      <c r="G46" s="138"/>
      <c r="H46" s="138">
        <f>'実質公債費比率（分子）の構造'!M$48</f>
        <v>275</v>
      </c>
      <c r="I46" s="138"/>
      <c r="J46" s="138"/>
      <c r="K46" s="138">
        <f>'実質公債費比率（分子）の構造'!N$48</f>
        <v>303</v>
      </c>
      <c r="L46" s="138"/>
      <c r="M46" s="138"/>
      <c r="N46" s="138">
        <f>'実質公債費比率（分子）の構造'!O$48</f>
        <v>336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1594</v>
      </c>
      <c r="C49" s="138"/>
      <c r="D49" s="138"/>
      <c r="E49" s="138">
        <f>'実質公債費比率（分子）の構造'!L$45</f>
        <v>1532</v>
      </c>
      <c r="F49" s="138"/>
      <c r="G49" s="138"/>
      <c r="H49" s="138">
        <f>'実質公債費比率（分子）の構造'!M$45</f>
        <v>1545</v>
      </c>
      <c r="I49" s="138"/>
      <c r="J49" s="138"/>
      <c r="K49" s="138">
        <f>'実質公債費比率（分子）の構造'!N$45</f>
        <v>1485</v>
      </c>
      <c r="L49" s="138"/>
      <c r="M49" s="138"/>
      <c r="N49" s="138">
        <f>'実質公債費比率（分子）の構造'!O$45</f>
        <v>1344</v>
      </c>
      <c r="O49" s="138"/>
      <c r="P49" s="138"/>
    </row>
    <row r="50" spans="1:16" x14ac:dyDescent="0.15">
      <c r="A50" s="138" t="s">
        <v>59</v>
      </c>
      <c r="B50" s="138" t="e">
        <f>NA()</f>
        <v>#N/A</v>
      </c>
      <c r="C50" s="138">
        <f>IF(ISNUMBER('実質公債費比率（分子）の構造'!K$53),'実質公債費比率（分子）の構造'!K$53,NA())</f>
        <v>758</v>
      </c>
      <c r="D50" s="138" t="e">
        <f>NA()</f>
        <v>#N/A</v>
      </c>
      <c r="E50" s="138" t="e">
        <f>NA()</f>
        <v>#N/A</v>
      </c>
      <c r="F50" s="138">
        <f>IF(ISNUMBER('実質公債費比率（分子）の構造'!L$53),'実質公債費比率（分子）の構造'!L$53,NA())</f>
        <v>683</v>
      </c>
      <c r="G50" s="138" t="e">
        <f>NA()</f>
        <v>#N/A</v>
      </c>
      <c r="H50" s="138" t="e">
        <f>NA()</f>
        <v>#N/A</v>
      </c>
      <c r="I50" s="138">
        <f>IF(ISNUMBER('実質公債費比率（分子）の構造'!M$53),'実質公債費比率（分子）の構造'!M$53,NA())</f>
        <v>595</v>
      </c>
      <c r="J50" s="138" t="e">
        <f>NA()</f>
        <v>#N/A</v>
      </c>
      <c r="K50" s="138" t="e">
        <f>NA()</f>
        <v>#N/A</v>
      </c>
      <c r="L50" s="138">
        <f>IF(ISNUMBER('実質公債費比率（分子）の構造'!N$53),'実質公債費比率（分子）の構造'!N$53,NA())</f>
        <v>561</v>
      </c>
      <c r="M50" s="138" t="e">
        <f>NA()</f>
        <v>#N/A</v>
      </c>
      <c r="N50" s="138" t="e">
        <f>NA()</f>
        <v>#N/A</v>
      </c>
      <c r="O50" s="138">
        <f>IF(ISNUMBER('実質公債費比率（分子）の構造'!O$53),'実質公債費比率（分子）の構造'!O$53,NA())</f>
        <v>554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13559</v>
      </c>
      <c r="E56" s="137"/>
      <c r="F56" s="137"/>
      <c r="G56" s="137">
        <f>'将来負担比率（分子）の構造'!J$52</f>
        <v>13640</v>
      </c>
      <c r="H56" s="137"/>
      <c r="I56" s="137"/>
      <c r="J56" s="137">
        <f>'将来負担比率（分子）の構造'!K$52</f>
        <v>13606</v>
      </c>
      <c r="K56" s="137"/>
      <c r="L56" s="137"/>
      <c r="M56" s="137">
        <f>'将来負担比率（分子）の構造'!L$52</f>
        <v>13448</v>
      </c>
      <c r="N56" s="137"/>
      <c r="O56" s="137"/>
      <c r="P56" s="137">
        <f>'将来負担比率（分子）の構造'!M$52</f>
        <v>13289</v>
      </c>
    </row>
    <row r="57" spans="1:16" x14ac:dyDescent="0.15">
      <c r="A57" s="137" t="s">
        <v>36</v>
      </c>
      <c r="B57" s="137"/>
      <c r="C57" s="137"/>
      <c r="D57" s="137">
        <f>'将来負担比率（分子）の構造'!I$51</f>
        <v>205</v>
      </c>
      <c r="E57" s="137"/>
      <c r="F57" s="137"/>
      <c r="G57" s="137">
        <f>'将来負担比率（分子）の構造'!J$51</f>
        <v>195</v>
      </c>
      <c r="H57" s="137"/>
      <c r="I57" s="137"/>
      <c r="J57" s="137">
        <f>'将来負担比率（分子）の構造'!K$51</f>
        <v>179</v>
      </c>
      <c r="K57" s="137"/>
      <c r="L57" s="137"/>
      <c r="M57" s="137">
        <f>'将来負担比率（分子）の構造'!L$51</f>
        <v>162</v>
      </c>
      <c r="N57" s="137"/>
      <c r="O57" s="137"/>
      <c r="P57" s="137">
        <f>'将来負担比率（分子）の構造'!M$51</f>
        <v>133</v>
      </c>
    </row>
    <row r="58" spans="1:16" x14ac:dyDescent="0.15">
      <c r="A58" s="137" t="s">
        <v>35</v>
      </c>
      <c r="B58" s="137"/>
      <c r="C58" s="137"/>
      <c r="D58" s="137">
        <f>'将来負担比率（分子）の構造'!I$50</f>
        <v>2220</v>
      </c>
      <c r="E58" s="137"/>
      <c r="F58" s="137"/>
      <c r="G58" s="137">
        <f>'将来負担比率（分子）の構造'!J$50</f>
        <v>2246</v>
      </c>
      <c r="H58" s="137"/>
      <c r="I58" s="137"/>
      <c r="J58" s="137">
        <f>'将来負担比率（分子）の構造'!K$50</f>
        <v>2175</v>
      </c>
      <c r="K58" s="137"/>
      <c r="L58" s="137"/>
      <c r="M58" s="137">
        <f>'将来負担比率（分子）の構造'!L$50</f>
        <v>2373</v>
      </c>
      <c r="N58" s="137"/>
      <c r="O58" s="137"/>
      <c r="P58" s="137">
        <f>'将来負担比率（分子）の構造'!M$50</f>
        <v>2352</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9</v>
      </c>
      <c r="I59" s="137"/>
      <c r="J59" s="137"/>
      <c r="K59" s="137">
        <f>'将来負担比率（分子）の構造'!L$49</f>
        <v>4</v>
      </c>
      <c r="L59" s="137"/>
      <c r="M59" s="137"/>
      <c r="N59" s="137">
        <f>'将来負担比率（分子）の構造'!M$49</f>
        <v>4</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1850</v>
      </c>
      <c r="C62" s="137"/>
      <c r="D62" s="137"/>
      <c r="E62" s="137">
        <f>'将来負担比率（分子）の構造'!J$45</f>
        <v>1626</v>
      </c>
      <c r="F62" s="137"/>
      <c r="G62" s="137"/>
      <c r="H62" s="137">
        <f>'将来負担比率（分子）の構造'!K$45</f>
        <v>1491</v>
      </c>
      <c r="I62" s="137"/>
      <c r="J62" s="137"/>
      <c r="K62" s="137">
        <f>'将来負担比率（分子）の構造'!L$45</f>
        <v>1634</v>
      </c>
      <c r="L62" s="137"/>
      <c r="M62" s="137"/>
      <c r="N62" s="137">
        <f>'将来負担比率（分子）の構造'!M$45</f>
        <v>1530</v>
      </c>
      <c r="O62" s="137"/>
      <c r="P62" s="137"/>
    </row>
    <row r="63" spans="1:16" x14ac:dyDescent="0.15">
      <c r="A63" s="137" t="s">
        <v>28</v>
      </c>
      <c r="B63" s="137">
        <f>'将来負担比率（分子）の構造'!I$44</f>
        <v>588</v>
      </c>
      <c r="C63" s="137"/>
      <c r="D63" s="137"/>
      <c r="E63" s="137">
        <f>'将来負担比率（分子）の構造'!J$44</f>
        <v>526</v>
      </c>
      <c r="F63" s="137"/>
      <c r="G63" s="137"/>
      <c r="H63" s="137">
        <f>'将来負担比率（分子）の構造'!K$44</f>
        <v>463</v>
      </c>
      <c r="I63" s="137"/>
      <c r="J63" s="137"/>
      <c r="K63" s="137">
        <f>'将来負担比率（分子）の構造'!L$44</f>
        <v>528</v>
      </c>
      <c r="L63" s="137"/>
      <c r="M63" s="137"/>
      <c r="N63" s="137">
        <f>'将来負担比率（分子）の構造'!M$44</f>
        <v>666</v>
      </c>
      <c r="O63" s="137"/>
      <c r="P63" s="137"/>
    </row>
    <row r="64" spans="1:16" x14ac:dyDescent="0.15">
      <c r="A64" s="137" t="s">
        <v>27</v>
      </c>
      <c r="B64" s="137">
        <f>'将来負担比率（分子）の構造'!I$43</f>
        <v>5777</v>
      </c>
      <c r="C64" s="137"/>
      <c r="D64" s="137"/>
      <c r="E64" s="137">
        <f>'将来負担比率（分子）の構造'!J$43</f>
        <v>6068</v>
      </c>
      <c r="F64" s="137"/>
      <c r="G64" s="137"/>
      <c r="H64" s="137">
        <f>'将来負担比率（分子）の構造'!K$43</f>
        <v>5959</v>
      </c>
      <c r="I64" s="137"/>
      <c r="J64" s="137"/>
      <c r="K64" s="137">
        <f>'将来負担比率（分子）の構造'!L$43</f>
        <v>6070</v>
      </c>
      <c r="L64" s="137"/>
      <c r="M64" s="137"/>
      <c r="N64" s="137">
        <f>'将来負担比率（分子）の構造'!M$43</f>
        <v>6150</v>
      </c>
      <c r="O64" s="137"/>
      <c r="P64" s="137"/>
    </row>
    <row r="65" spans="1:16" x14ac:dyDescent="0.15">
      <c r="A65" s="137" t="s">
        <v>26</v>
      </c>
      <c r="B65" s="137">
        <f>'将来負担比率（分子）の構造'!I$42</f>
        <v>1</v>
      </c>
      <c r="C65" s="137"/>
      <c r="D65" s="137"/>
      <c r="E65" s="137">
        <f>'将来負担比率（分子）の構造'!J$42</f>
        <v>0</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14378</v>
      </c>
      <c r="C66" s="137"/>
      <c r="D66" s="137"/>
      <c r="E66" s="137">
        <f>'将来負担比率（分子）の構造'!J$41</f>
        <v>14028</v>
      </c>
      <c r="F66" s="137"/>
      <c r="G66" s="137"/>
      <c r="H66" s="137">
        <f>'将来負担比率（分子）の構造'!K$41</f>
        <v>13643</v>
      </c>
      <c r="I66" s="137"/>
      <c r="J66" s="137"/>
      <c r="K66" s="137">
        <f>'将来負担比率（分子）の構造'!L$41</f>
        <v>12956</v>
      </c>
      <c r="L66" s="137"/>
      <c r="M66" s="137"/>
      <c r="N66" s="137">
        <f>'将来負担比率（分子）の構造'!M$41</f>
        <v>12744</v>
      </c>
      <c r="O66" s="137"/>
      <c r="P66" s="137"/>
    </row>
    <row r="67" spans="1:16" x14ac:dyDescent="0.15">
      <c r="A67" s="137" t="s">
        <v>63</v>
      </c>
      <c r="B67" s="137" t="e">
        <f>NA()</f>
        <v>#N/A</v>
      </c>
      <c r="C67" s="137">
        <f>IF(ISNUMBER('将来負担比率（分子）の構造'!I$53), IF('将来負担比率（分子）の構造'!I$53 &lt; 0, 0, '将来負担比率（分子）の構造'!I$53), NA())</f>
        <v>6611</v>
      </c>
      <c r="D67" s="137" t="e">
        <f>NA()</f>
        <v>#N/A</v>
      </c>
      <c r="E67" s="137" t="e">
        <f>NA()</f>
        <v>#N/A</v>
      </c>
      <c r="F67" s="137">
        <f>IF(ISNUMBER('将来負担比率（分子）の構造'!J$53), IF('将来負担比率（分子）の構造'!J$53 &lt; 0, 0, '将来負担比率（分子）の構造'!J$53), NA())</f>
        <v>6168</v>
      </c>
      <c r="G67" s="137" t="e">
        <f>NA()</f>
        <v>#N/A</v>
      </c>
      <c r="H67" s="137" t="e">
        <f>NA()</f>
        <v>#N/A</v>
      </c>
      <c r="I67" s="137">
        <f>IF(ISNUMBER('将来負担比率（分子）の構造'!K$53), IF('将来負担比率（分子）の構造'!K$53 &lt; 0, 0, '将来負担比率（分子）の構造'!K$53), NA())</f>
        <v>5605</v>
      </c>
      <c r="J67" s="137" t="e">
        <f>NA()</f>
        <v>#N/A</v>
      </c>
      <c r="K67" s="137" t="e">
        <f>NA()</f>
        <v>#N/A</v>
      </c>
      <c r="L67" s="137">
        <f>IF(ISNUMBER('将来負担比率（分子）の構造'!L$53), IF('将来負担比率（分子）の構造'!L$53 &lt; 0, 0, '将来負担比率（分子）の構造'!L$53), NA())</f>
        <v>5210</v>
      </c>
      <c r="M67" s="137" t="e">
        <f>NA()</f>
        <v>#N/A</v>
      </c>
      <c r="N67" s="137" t="e">
        <f>NA()</f>
        <v>#N/A</v>
      </c>
      <c r="O67" s="137">
        <f>IF(ISNUMBER('将来負担比率（分子）の構造'!M$53), IF('将来負担比率（分子）の構造'!M$53 &lt; 0, 0, '将来負担比率（分子）の構造'!M$53), NA())</f>
        <v>5321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1746803</v>
      </c>
      <c r="S5" s="585"/>
      <c r="T5" s="585"/>
      <c r="U5" s="585"/>
      <c r="V5" s="585"/>
      <c r="W5" s="585"/>
      <c r="X5" s="585"/>
      <c r="Y5" s="586"/>
      <c r="Z5" s="587">
        <v>13.4</v>
      </c>
      <c r="AA5" s="587"/>
      <c r="AB5" s="587"/>
      <c r="AC5" s="587"/>
      <c r="AD5" s="588">
        <v>1746803</v>
      </c>
      <c r="AE5" s="588"/>
      <c r="AF5" s="588"/>
      <c r="AG5" s="588"/>
      <c r="AH5" s="588"/>
      <c r="AI5" s="588"/>
      <c r="AJ5" s="588"/>
      <c r="AK5" s="588"/>
      <c r="AL5" s="589">
        <v>25.7</v>
      </c>
      <c r="AM5" s="590"/>
      <c r="AN5" s="590"/>
      <c r="AO5" s="591"/>
      <c r="AP5" s="581" t="s">
        <v>209</v>
      </c>
      <c r="AQ5" s="582"/>
      <c r="AR5" s="582"/>
      <c r="AS5" s="582"/>
      <c r="AT5" s="582"/>
      <c r="AU5" s="582"/>
      <c r="AV5" s="582"/>
      <c r="AW5" s="582"/>
      <c r="AX5" s="582"/>
      <c r="AY5" s="582"/>
      <c r="AZ5" s="582"/>
      <c r="BA5" s="582"/>
      <c r="BB5" s="582"/>
      <c r="BC5" s="582"/>
      <c r="BD5" s="582"/>
      <c r="BE5" s="582"/>
      <c r="BF5" s="583"/>
      <c r="BG5" s="595">
        <v>1746145</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165766</v>
      </c>
      <c r="S6" s="596"/>
      <c r="T6" s="596"/>
      <c r="U6" s="596"/>
      <c r="V6" s="596"/>
      <c r="W6" s="596"/>
      <c r="X6" s="596"/>
      <c r="Y6" s="597"/>
      <c r="Z6" s="598">
        <v>1.3</v>
      </c>
      <c r="AA6" s="598"/>
      <c r="AB6" s="598"/>
      <c r="AC6" s="598"/>
      <c r="AD6" s="599">
        <v>165766</v>
      </c>
      <c r="AE6" s="599"/>
      <c r="AF6" s="599"/>
      <c r="AG6" s="599"/>
      <c r="AH6" s="599"/>
      <c r="AI6" s="599"/>
      <c r="AJ6" s="599"/>
      <c r="AK6" s="599"/>
      <c r="AL6" s="600">
        <v>2.4</v>
      </c>
      <c r="AM6" s="601"/>
      <c r="AN6" s="601"/>
      <c r="AO6" s="602"/>
      <c r="AP6" s="592" t="s">
        <v>215</v>
      </c>
      <c r="AQ6" s="593"/>
      <c r="AR6" s="593"/>
      <c r="AS6" s="593"/>
      <c r="AT6" s="593"/>
      <c r="AU6" s="593"/>
      <c r="AV6" s="593"/>
      <c r="AW6" s="593"/>
      <c r="AX6" s="593"/>
      <c r="AY6" s="593"/>
      <c r="AZ6" s="593"/>
      <c r="BA6" s="593"/>
      <c r="BB6" s="593"/>
      <c r="BC6" s="593"/>
      <c r="BD6" s="593"/>
      <c r="BE6" s="593"/>
      <c r="BF6" s="594"/>
      <c r="BG6" s="595">
        <v>1746145</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109982</v>
      </c>
      <c r="CS6" s="596"/>
      <c r="CT6" s="596"/>
      <c r="CU6" s="596"/>
      <c r="CV6" s="596"/>
      <c r="CW6" s="596"/>
      <c r="CX6" s="596"/>
      <c r="CY6" s="597"/>
      <c r="CZ6" s="598">
        <v>0.9</v>
      </c>
      <c r="DA6" s="598"/>
      <c r="DB6" s="598"/>
      <c r="DC6" s="598"/>
      <c r="DD6" s="604" t="s">
        <v>210</v>
      </c>
      <c r="DE6" s="596"/>
      <c r="DF6" s="596"/>
      <c r="DG6" s="596"/>
      <c r="DH6" s="596"/>
      <c r="DI6" s="596"/>
      <c r="DJ6" s="596"/>
      <c r="DK6" s="596"/>
      <c r="DL6" s="596"/>
      <c r="DM6" s="596"/>
      <c r="DN6" s="596"/>
      <c r="DO6" s="596"/>
      <c r="DP6" s="597"/>
      <c r="DQ6" s="604">
        <v>109982</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1705</v>
      </c>
      <c r="S7" s="596"/>
      <c r="T7" s="596"/>
      <c r="U7" s="596"/>
      <c r="V7" s="596"/>
      <c r="W7" s="596"/>
      <c r="X7" s="596"/>
      <c r="Y7" s="597"/>
      <c r="Z7" s="598">
        <v>0</v>
      </c>
      <c r="AA7" s="598"/>
      <c r="AB7" s="598"/>
      <c r="AC7" s="598"/>
      <c r="AD7" s="599">
        <v>1705</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671038</v>
      </c>
      <c r="BH7" s="596"/>
      <c r="BI7" s="596"/>
      <c r="BJ7" s="596"/>
      <c r="BK7" s="596"/>
      <c r="BL7" s="596"/>
      <c r="BM7" s="596"/>
      <c r="BN7" s="597"/>
      <c r="BO7" s="598">
        <v>38.4</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2048208</v>
      </c>
      <c r="CS7" s="596"/>
      <c r="CT7" s="596"/>
      <c r="CU7" s="596"/>
      <c r="CV7" s="596"/>
      <c r="CW7" s="596"/>
      <c r="CX7" s="596"/>
      <c r="CY7" s="597"/>
      <c r="CZ7" s="598">
        <v>16.100000000000001</v>
      </c>
      <c r="DA7" s="598"/>
      <c r="DB7" s="598"/>
      <c r="DC7" s="598"/>
      <c r="DD7" s="604">
        <v>133083</v>
      </c>
      <c r="DE7" s="596"/>
      <c r="DF7" s="596"/>
      <c r="DG7" s="596"/>
      <c r="DH7" s="596"/>
      <c r="DI7" s="596"/>
      <c r="DJ7" s="596"/>
      <c r="DK7" s="596"/>
      <c r="DL7" s="596"/>
      <c r="DM7" s="596"/>
      <c r="DN7" s="596"/>
      <c r="DO7" s="596"/>
      <c r="DP7" s="597"/>
      <c r="DQ7" s="604">
        <v>1840873</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2156</v>
      </c>
      <c r="S8" s="596"/>
      <c r="T8" s="596"/>
      <c r="U8" s="596"/>
      <c r="V8" s="596"/>
      <c r="W8" s="596"/>
      <c r="X8" s="596"/>
      <c r="Y8" s="597"/>
      <c r="Z8" s="598">
        <v>0</v>
      </c>
      <c r="AA8" s="598"/>
      <c r="AB8" s="598"/>
      <c r="AC8" s="598"/>
      <c r="AD8" s="599">
        <v>2156</v>
      </c>
      <c r="AE8" s="599"/>
      <c r="AF8" s="599"/>
      <c r="AG8" s="599"/>
      <c r="AH8" s="599"/>
      <c r="AI8" s="599"/>
      <c r="AJ8" s="599"/>
      <c r="AK8" s="599"/>
      <c r="AL8" s="600">
        <v>0</v>
      </c>
      <c r="AM8" s="601"/>
      <c r="AN8" s="601"/>
      <c r="AO8" s="602"/>
      <c r="AP8" s="592" t="s">
        <v>221</v>
      </c>
      <c r="AQ8" s="593"/>
      <c r="AR8" s="593"/>
      <c r="AS8" s="593"/>
      <c r="AT8" s="593"/>
      <c r="AU8" s="593"/>
      <c r="AV8" s="593"/>
      <c r="AW8" s="593"/>
      <c r="AX8" s="593"/>
      <c r="AY8" s="593"/>
      <c r="AZ8" s="593"/>
      <c r="BA8" s="593"/>
      <c r="BB8" s="593"/>
      <c r="BC8" s="593"/>
      <c r="BD8" s="593"/>
      <c r="BE8" s="593"/>
      <c r="BF8" s="594"/>
      <c r="BG8" s="595">
        <v>28564</v>
      </c>
      <c r="BH8" s="596"/>
      <c r="BI8" s="596"/>
      <c r="BJ8" s="596"/>
      <c r="BK8" s="596"/>
      <c r="BL8" s="596"/>
      <c r="BM8" s="596"/>
      <c r="BN8" s="597"/>
      <c r="BO8" s="598">
        <v>1.6</v>
      </c>
      <c r="BP8" s="598"/>
      <c r="BQ8" s="598"/>
      <c r="BR8" s="598"/>
      <c r="BS8" s="604" t="s">
        <v>112</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3319870</v>
      </c>
      <c r="CS8" s="596"/>
      <c r="CT8" s="596"/>
      <c r="CU8" s="596"/>
      <c r="CV8" s="596"/>
      <c r="CW8" s="596"/>
      <c r="CX8" s="596"/>
      <c r="CY8" s="597"/>
      <c r="CZ8" s="598">
        <v>26.1</v>
      </c>
      <c r="DA8" s="598"/>
      <c r="DB8" s="598"/>
      <c r="DC8" s="598"/>
      <c r="DD8" s="604">
        <v>187184</v>
      </c>
      <c r="DE8" s="596"/>
      <c r="DF8" s="596"/>
      <c r="DG8" s="596"/>
      <c r="DH8" s="596"/>
      <c r="DI8" s="596"/>
      <c r="DJ8" s="596"/>
      <c r="DK8" s="596"/>
      <c r="DL8" s="596"/>
      <c r="DM8" s="596"/>
      <c r="DN8" s="596"/>
      <c r="DO8" s="596"/>
      <c r="DP8" s="597"/>
      <c r="DQ8" s="604">
        <v>1633877</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1099</v>
      </c>
      <c r="S9" s="596"/>
      <c r="T9" s="596"/>
      <c r="U9" s="596"/>
      <c r="V9" s="596"/>
      <c r="W9" s="596"/>
      <c r="X9" s="596"/>
      <c r="Y9" s="597"/>
      <c r="Z9" s="598">
        <v>0</v>
      </c>
      <c r="AA9" s="598"/>
      <c r="AB9" s="598"/>
      <c r="AC9" s="598"/>
      <c r="AD9" s="599">
        <v>1099</v>
      </c>
      <c r="AE9" s="599"/>
      <c r="AF9" s="599"/>
      <c r="AG9" s="599"/>
      <c r="AH9" s="599"/>
      <c r="AI9" s="599"/>
      <c r="AJ9" s="599"/>
      <c r="AK9" s="599"/>
      <c r="AL9" s="600">
        <v>0</v>
      </c>
      <c r="AM9" s="601"/>
      <c r="AN9" s="601"/>
      <c r="AO9" s="602"/>
      <c r="AP9" s="592" t="s">
        <v>224</v>
      </c>
      <c r="AQ9" s="593"/>
      <c r="AR9" s="593"/>
      <c r="AS9" s="593"/>
      <c r="AT9" s="593"/>
      <c r="AU9" s="593"/>
      <c r="AV9" s="593"/>
      <c r="AW9" s="593"/>
      <c r="AX9" s="593"/>
      <c r="AY9" s="593"/>
      <c r="AZ9" s="593"/>
      <c r="BA9" s="593"/>
      <c r="BB9" s="593"/>
      <c r="BC9" s="593"/>
      <c r="BD9" s="593"/>
      <c r="BE9" s="593"/>
      <c r="BF9" s="594"/>
      <c r="BG9" s="595">
        <v>567453</v>
      </c>
      <c r="BH9" s="596"/>
      <c r="BI9" s="596"/>
      <c r="BJ9" s="596"/>
      <c r="BK9" s="596"/>
      <c r="BL9" s="596"/>
      <c r="BM9" s="596"/>
      <c r="BN9" s="597"/>
      <c r="BO9" s="598">
        <v>32.5</v>
      </c>
      <c r="BP9" s="598"/>
      <c r="BQ9" s="598"/>
      <c r="BR9" s="598"/>
      <c r="BS9" s="604" t="s">
        <v>112</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773508</v>
      </c>
      <c r="CS9" s="596"/>
      <c r="CT9" s="596"/>
      <c r="CU9" s="596"/>
      <c r="CV9" s="596"/>
      <c r="CW9" s="596"/>
      <c r="CX9" s="596"/>
      <c r="CY9" s="597"/>
      <c r="CZ9" s="598">
        <v>6.1</v>
      </c>
      <c r="DA9" s="598"/>
      <c r="DB9" s="598"/>
      <c r="DC9" s="598"/>
      <c r="DD9" s="604">
        <v>17789</v>
      </c>
      <c r="DE9" s="596"/>
      <c r="DF9" s="596"/>
      <c r="DG9" s="596"/>
      <c r="DH9" s="596"/>
      <c r="DI9" s="596"/>
      <c r="DJ9" s="596"/>
      <c r="DK9" s="596"/>
      <c r="DL9" s="596"/>
      <c r="DM9" s="596"/>
      <c r="DN9" s="596"/>
      <c r="DO9" s="596"/>
      <c r="DP9" s="597"/>
      <c r="DQ9" s="604">
        <v>752846</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288726</v>
      </c>
      <c r="S10" s="596"/>
      <c r="T10" s="596"/>
      <c r="U10" s="596"/>
      <c r="V10" s="596"/>
      <c r="W10" s="596"/>
      <c r="X10" s="596"/>
      <c r="Y10" s="597"/>
      <c r="Z10" s="598">
        <v>2.2000000000000002</v>
      </c>
      <c r="AA10" s="598"/>
      <c r="AB10" s="598"/>
      <c r="AC10" s="598"/>
      <c r="AD10" s="599">
        <v>288726</v>
      </c>
      <c r="AE10" s="599"/>
      <c r="AF10" s="599"/>
      <c r="AG10" s="599"/>
      <c r="AH10" s="599"/>
      <c r="AI10" s="599"/>
      <c r="AJ10" s="599"/>
      <c r="AK10" s="599"/>
      <c r="AL10" s="600">
        <v>4.3</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34594</v>
      </c>
      <c r="BH10" s="596"/>
      <c r="BI10" s="596"/>
      <c r="BJ10" s="596"/>
      <c r="BK10" s="596"/>
      <c r="BL10" s="596"/>
      <c r="BM10" s="596"/>
      <c r="BN10" s="597"/>
      <c r="BO10" s="598">
        <v>2</v>
      </c>
      <c r="BP10" s="598"/>
      <c r="BQ10" s="598"/>
      <c r="BR10" s="598"/>
      <c r="BS10" s="604" t="s">
        <v>112</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570</v>
      </c>
      <c r="CS10" s="596"/>
      <c r="CT10" s="596"/>
      <c r="CU10" s="596"/>
      <c r="CV10" s="596"/>
      <c r="CW10" s="596"/>
      <c r="CX10" s="596"/>
      <c r="CY10" s="597"/>
      <c r="CZ10" s="598">
        <v>0</v>
      </c>
      <c r="DA10" s="598"/>
      <c r="DB10" s="598"/>
      <c r="DC10" s="598"/>
      <c r="DD10" s="604" t="s">
        <v>112</v>
      </c>
      <c r="DE10" s="596"/>
      <c r="DF10" s="596"/>
      <c r="DG10" s="596"/>
      <c r="DH10" s="596"/>
      <c r="DI10" s="596"/>
      <c r="DJ10" s="596"/>
      <c r="DK10" s="596"/>
      <c r="DL10" s="596"/>
      <c r="DM10" s="596"/>
      <c r="DN10" s="596"/>
      <c r="DO10" s="596"/>
      <c r="DP10" s="597"/>
      <c r="DQ10" s="604">
        <v>570</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112</v>
      </c>
      <c r="S11" s="596"/>
      <c r="T11" s="596"/>
      <c r="U11" s="596"/>
      <c r="V11" s="596"/>
      <c r="W11" s="596"/>
      <c r="X11" s="596"/>
      <c r="Y11" s="597"/>
      <c r="Z11" s="598" t="s">
        <v>112</v>
      </c>
      <c r="AA11" s="598"/>
      <c r="AB11" s="598"/>
      <c r="AC11" s="598"/>
      <c r="AD11" s="599" t="s">
        <v>112</v>
      </c>
      <c r="AE11" s="599"/>
      <c r="AF11" s="599"/>
      <c r="AG11" s="599"/>
      <c r="AH11" s="599"/>
      <c r="AI11" s="599"/>
      <c r="AJ11" s="599"/>
      <c r="AK11" s="599"/>
      <c r="AL11" s="600" t="s">
        <v>112</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40427</v>
      </c>
      <c r="BH11" s="596"/>
      <c r="BI11" s="596"/>
      <c r="BJ11" s="596"/>
      <c r="BK11" s="596"/>
      <c r="BL11" s="596"/>
      <c r="BM11" s="596"/>
      <c r="BN11" s="597"/>
      <c r="BO11" s="598">
        <v>2.2999999999999998</v>
      </c>
      <c r="BP11" s="598"/>
      <c r="BQ11" s="598"/>
      <c r="BR11" s="598"/>
      <c r="BS11" s="604" t="s">
        <v>112</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741892</v>
      </c>
      <c r="CS11" s="596"/>
      <c r="CT11" s="596"/>
      <c r="CU11" s="596"/>
      <c r="CV11" s="596"/>
      <c r="CW11" s="596"/>
      <c r="CX11" s="596"/>
      <c r="CY11" s="597"/>
      <c r="CZ11" s="598">
        <v>5.8</v>
      </c>
      <c r="DA11" s="598"/>
      <c r="DB11" s="598"/>
      <c r="DC11" s="598"/>
      <c r="DD11" s="604">
        <v>306712</v>
      </c>
      <c r="DE11" s="596"/>
      <c r="DF11" s="596"/>
      <c r="DG11" s="596"/>
      <c r="DH11" s="596"/>
      <c r="DI11" s="596"/>
      <c r="DJ11" s="596"/>
      <c r="DK11" s="596"/>
      <c r="DL11" s="596"/>
      <c r="DM11" s="596"/>
      <c r="DN11" s="596"/>
      <c r="DO11" s="596"/>
      <c r="DP11" s="597"/>
      <c r="DQ11" s="604">
        <v>318260</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862836</v>
      </c>
      <c r="BH12" s="596"/>
      <c r="BI12" s="596"/>
      <c r="BJ12" s="596"/>
      <c r="BK12" s="596"/>
      <c r="BL12" s="596"/>
      <c r="BM12" s="596"/>
      <c r="BN12" s="597"/>
      <c r="BO12" s="598">
        <v>49.4</v>
      </c>
      <c r="BP12" s="598"/>
      <c r="BQ12" s="598"/>
      <c r="BR12" s="598"/>
      <c r="BS12" s="604" t="s">
        <v>112</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118658</v>
      </c>
      <c r="CS12" s="596"/>
      <c r="CT12" s="596"/>
      <c r="CU12" s="596"/>
      <c r="CV12" s="596"/>
      <c r="CW12" s="596"/>
      <c r="CX12" s="596"/>
      <c r="CY12" s="597"/>
      <c r="CZ12" s="598">
        <v>0.9</v>
      </c>
      <c r="DA12" s="598"/>
      <c r="DB12" s="598"/>
      <c r="DC12" s="598"/>
      <c r="DD12" s="604" t="s">
        <v>112</v>
      </c>
      <c r="DE12" s="596"/>
      <c r="DF12" s="596"/>
      <c r="DG12" s="596"/>
      <c r="DH12" s="596"/>
      <c r="DI12" s="596"/>
      <c r="DJ12" s="596"/>
      <c r="DK12" s="596"/>
      <c r="DL12" s="596"/>
      <c r="DM12" s="596"/>
      <c r="DN12" s="596"/>
      <c r="DO12" s="596"/>
      <c r="DP12" s="597"/>
      <c r="DQ12" s="604">
        <v>113774</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31794</v>
      </c>
      <c r="S13" s="596"/>
      <c r="T13" s="596"/>
      <c r="U13" s="596"/>
      <c r="V13" s="596"/>
      <c r="W13" s="596"/>
      <c r="X13" s="596"/>
      <c r="Y13" s="597"/>
      <c r="Z13" s="598">
        <v>0.2</v>
      </c>
      <c r="AA13" s="598"/>
      <c r="AB13" s="598"/>
      <c r="AC13" s="598"/>
      <c r="AD13" s="599">
        <v>31794</v>
      </c>
      <c r="AE13" s="599"/>
      <c r="AF13" s="599"/>
      <c r="AG13" s="599"/>
      <c r="AH13" s="599"/>
      <c r="AI13" s="599"/>
      <c r="AJ13" s="599"/>
      <c r="AK13" s="599"/>
      <c r="AL13" s="600">
        <v>0.5</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841959</v>
      </c>
      <c r="BH13" s="596"/>
      <c r="BI13" s="596"/>
      <c r="BJ13" s="596"/>
      <c r="BK13" s="596"/>
      <c r="BL13" s="596"/>
      <c r="BM13" s="596"/>
      <c r="BN13" s="597"/>
      <c r="BO13" s="598">
        <v>48.2</v>
      </c>
      <c r="BP13" s="598"/>
      <c r="BQ13" s="598"/>
      <c r="BR13" s="598"/>
      <c r="BS13" s="604" t="s">
        <v>112</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1664554</v>
      </c>
      <c r="CS13" s="596"/>
      <c r="CT13" s="596"/>
      <c r="CU13" s="596"/>
      <c r="CV13" s="596"/>
      <c r="CW13" s="596"/>
      <c r="CX13" s="596"/>
      <c r="CY13" s="597"/>
      <c r="CZ13" s="598">
        <v>13.1</v>
      </c>
      <c r="DA13" s="598"/>
      <c r="DB13" s="598"/>
      <c r="DC13" s="598"/>
      <c r="DD13" s="604">
        <v>987565</v>
      </c>
      <c r="DE13" s="596"/>
      <c r="DF13" s="596"/>
      <c r="DG13" s="596"/>
      <c r="DH13" s="596"/>
      <c r="DI13" s="596"/>
      <c r="DJ13" s="596"/>
      <c r="DK13" s="596"/>
      <c r="DL13" s="596"/>
      <c r="DM13" s="596"/>
      <c r="DN13" s="596"/>
      <c r="DO13" s="596"/>
      <c r="DP13" s="597"/>
      <c r="DQ13" s="604">
        <v>923969</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59531</v>
      </c>
      <c r="BH14" s="596"/>
      <c r="BI14" s="596"/>
      <c r="BJ14" s="596"/>
      <c r="BK14" s="596"/>
      <c r="BL14" s="596"/>
      <c r="BM14" s="596"/>
      <c r="BN14" s="597"/>
      <c r="BO14" s="598">
        <v>3.4</v>
      </c>
      <c r="BP14" s="598"/>
      <c r="BQ14" s="598"/>
      <c r="BR14" s="598"/>
      <c r="BS14" s="604" t="s">
        <v>112</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343778</v>
      </c>
      <c r="CS14" s="596"/>
      <c r="CT14" s="596"/>
      <c r="CU14" s="596"/>
      <c r="CV14" s="596"/>
      <c r="CW14" s="596"/>
      <c r="CX14" s="596"/>
      <c r="CY14" s="597"/>
      <c r="CZ14" s="598">
        <v>2.7</v>
      </c>
      <c r="DA14" s="598"/>
      <c r="DB14" s="598"/>
      <c r="DC14" s="598"/>
      <c r="DD14" s="604">
        <v>56467</v>
      </c>
      <c r="DE14" s="596"/>
      <c r="DF14" s="596"/>
      <c r="DG14" s="596"/>
      <c r="DH14" s="596"/>
      <c r="DI14" s="596"/>
      <c r="DJ14" s="596"/>
      <c r="DK14" s="596"/>
      <c r="DL14" s="596"/>
      <c r="DM14" s="596"/>
      <c r="DN14" s="596"/>
      <c r="DO14" s="596"/>
      <c r="DP14" s="597"/>
      <c r="DQ14" s="604">
        <v>300012</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4015</v>
      </c>
      <c r="S15" s="596"/>
      <c r="T15" s="596"/>
      <c r="U15" s="596"/>
      <c r="V15" s="596"/>
      <c r="W15" s="596"/>
      <c r="X15" s="596"/>
      <c r="Y15" s="597"/>
      <c r="Z15" s="598">
        <v>0</v>
      </c>
      <c r="AA15" s="598"/>
      <c r="AB15" s="598"/>
      <c r="AC15" s="598"/>
      <c r="AD15" s="599">
        <v>4015</v>
      </c>
      <c r="AE15" s="599"/>
      <c r="AF15" s="599"/>
      <c r="AG15" s="599"/>
      <c r="AH15" s="599"/>
      <c r="AI15" s="599"/>
      <c r="AJ15" s="599"/>
      <c r="AK15" s="599"/>
      <c r="AL15" s="600">
        <v>0.1</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152740</v>
      </c>
      <c r="BH15" s="596"/>
      <c r="BI15" s="596"/>
      <c r="BJ15" s="596"/>
      <c r="BK15" s="596"/>
      <c r="BL15" s="596"/>
      <c r="BM15" s="596"/>
      <c r="BN15" s="597"/>
      <c r="BO15" s="598">
        <v>8.6999999999999993</v>
      </c>
      <c r="BP15" s="598"/>
      <c r="BQ15" s="598"/>
      <c r="BR15" s="598"/>
      <c r="BS15" s="604" t="s">
        <v>112</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2060513</v>
      </c>
      <c r="CS15" s="596"/>
      <c r="CT15" s="596"/>
      <c r="CU15" s="596"/>
      <c r="CV15" s="596"/>
      <c r="CW15" s="596"/>
      <c r="CX15" s="596"/>
      <c r="CY15" s="597"/>
      <c r="CZ15" s="598">
        <v>16.2</v>
      </c>
      <c r="DA15" s="598"/>
      <c r="DB15" s="598"/>
      <c r="DC15" s="598"/>
      <c r="DD15" s="604">
        <v>1019150</v>
      </c>
      <c r="DE15" s="596"/>
      <c r="DF15" s="596"/>
      <c r="DG15" s="596"/>
      <c r="DH15" s="596"/>
      <c r="DI15" s="596"/>
      <c r="DJ15" s="596"/>
      <c r="DK15" s="596"/>
      <c r="DL15" s="596"/>
      <c r="DM15" s="596"/>
      <c r="DN15" s="596"/>
      <c r="DO15" s="596"/>
      <c r="DP15" s="597"/>
      <c r="DQ15" s="604">
        <v>1238337</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4858082</v>
      </c>
      <c r="S16" s="596"/>
      <c r="T16" s="596"/>
      <c r="U16" s="596"/>
      <c r="V16" s="596"/>
      <c r="W16" s="596"/>
      <c r="X16" s="596"/>
      <c r="Y16" s="597"/>
      <c r="Z16" s="598">
        <v>37.200000000000003</v>
      </c>
      <c r="AA16" s="598"/>
      <c r="AB16" s="598"/>
      <c r="AC16" s="598"/>
      <c r="AD16" s="599">
        <v>4503364</v>
      </c>
      <c r="AE16" s="599"/>
      <c r="AF16" s="599"/>
      <c r="AG16" s="599"/>
      <c r="AH16" s="599"/>
      <c r="AI16" s="599"/>
      <c r="AJ16" s="599"/>
      <c r="AK16" s="599"/>
      <c r="AL16" s="600">
        <v>66.400000000000006</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61925</v>
      </c>
      <c r="CS16" s="596"/>
      <c r="CT16" s="596"/>
      <c r="CU16" s="596"/>
      <c r="CV16" s="596"/>
      <c r="CW16" s="596"/>
      <c r="CX16" s="596"/>
      <c r="CY16" s="597"/>
      <c r="CZ16" s="598">
        <v>0.5</v>
      </c>
      <c r="DA16" s="598"/>
      <c r="DB16" s="598"/>
      <c r="DC16" s="598"/>
      <c r="DD16" s="604" t="s">
        <v>112</v>
      </c>
      <c r="DE16" s="596"/>
      <c r="DF16" s="596"/>
      <c r="DG16" s="596"/>
      <c r="DH16" s="596"/>
      <c r="DI16" s="596"/>
      <c r="DJ16" s="596"/>
      <c r="DK16" s="596"/>
      <c r="DL16" s="596"/>
      <c r="DM16" s="596"/>
      <c r="DN16" s="596"/>
      <c r="DO16" s="596"/>
      <c r="DP16" s="597"/>
      <c r="DQ16" s="604">
        <v>33488</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4503364</v>
      </c>
      <c r="S17" s="596"/>
      <c r="T17" s="596"/>
      <c r="U17" s="596"/>
      <c r="V17" s="596"/>
      <c r="W17" s="596"/>
      <c r="X17" s="596"/>
      <c r="Y17" s="597"/>
      <c r="Z17" s="598">
        <v>34.5</v>
      </c>
      <c r="AA17" s="598"/>
      <c r="AB17" s="598"/>
      <c r="AC17" s="598"/>
      <c r="AD17" s="599">
        <v>4503364</v>
      </c>
      <c r="AE17" s="599"/>
      <c r="AF17" s="599"/>
      <c r="AG17" s="599"/>
      <c r="AH17" s="599"/>
      <c r="AI17" s="599"/>
      <c r="AJ17" s="599"/>
      <c r="AK17" s="599"/>
      <c r="AL17" s="600">
        <v>66.400000000000006</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1474275</v>
      </c>
      <c r="CS17" s="596"/>
      <c r="CT17" s="596"/>
      <c r="CU17" s="596"/>
      <c r="CV17" s="596"/>
      <c r="CW17" s="596"/>
      <c r="CX17" s="596"/>
      <c r="CY17" s="597"/>
      <c r="CZ17" s="598">
        <v>11.6</v>
      </c>
      <c r="DA17" s="598"/>
      <c r="DB17" s="598"/>
      <c r="DC17" s="598"/>
      <c r="DD17" s="604" t="s">
        <v>112</v>
      </c>
      <c r="DE17" s="596"/>
      <c r="DF17" s="596"/>
      <c r="DG17" s="596"/>
      <c r="DH17" s="596"/>
      <c r="DI17" s="596"/>
      <c r="DJ17" s="596"/>
      <c r="DK17" s="596"/>
      <c r="DL17" s="596"/>
      <c r="DM17" s="596"/>
      <c r="DN17" s="596"/>
      <c r="DO17" s="596"/>
      <c r="DP17" s="597"/>
      <c r="DQ17" s="604">
        <v>1455565</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354718</v>
      </c>
      <c r="S18" s="596"/>
      <c r="T18" s="596"/>
      <c r="U18" s="596"/>
      <c r="V18" s="596"/>
      <c r="W18" s="596"/>
      <c r="X18" s="596"/>
      <c r="Y18" s="597"/>
      <c r="Z18" s="598">
        <v>2.7</v>
      </c>
      <c r="AA18" s="598"/>
      <c r="AB18" s="598"/>
      <c r="AC18" s="598"/>
      <c r="AD18" s="599" t="s">
        <v>112</v>
      </c>
      <c r="AE18" s="599"/>
      <c r="AF18" s="599"/>
      <c r="AG18" s="599"/>
      <c r="AH18" s="599"/>
      <c r="AI18" s="599"/>
      <c r="AJ18" s="599"/>
      <c r="AK18" s="599"/>
      <c r="AL18" s="600" t="s">
        <v>112</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v>658</v>
      </c>
      <c r="BH19" s="596"/>
      <c r="BI19" s="596"/>
      <c r="BJ19" s="596"/>
      <c r="BK19" s="596"/>
      <c r="BL19" s="596"/>
      <c r="BM19" s="596"/>
      <c r="BN19" s="597"/>
      <c r="BO19" s="598">
        <v>0</v>
      </c>
      <c r="BP19" s="598"/>
      <c r="BQ19" s="598"/>
      <c r="BR19" s="598"/>
      <c r="BS19" s="604" t="s">
        <v>112</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7100146</v>
      </c>
      <c r="S20" s="596"/>
      <c r="T20" s="596"/>
      <c r="U20" s="596"/>
      <c r="V20" s="596"/>
      <c r="W20" s="596"/>
      <c r="X20" s="596"/>
      <c r="Y20" s="597"/>
      <c r="Z20" s="598">
        <v>54.4</v>
      </c>
      <c r="AA20" s="598"/>
      <c r="AB20" s="598"/>
      <c r="AC20" s="598"/>
      <c r="AD20" s="599">
        <v>6745428</v>
      </c>
      <c r="AE20" s="599"/>
      <c r="AF20" s="599"/>
      <c r="AG20" s="599"/>
      <c r="AH20" s="599"/>
      <c r="AI20" s="599"/>
      <c r="AJ20" s="599"/>
      <c r="AK20" s="599"/>
      <c r="AL20" s="600">
        <v>99.4</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v>658</v>
      </c>
      <c r="BH20" s="596"/>
      <c r="BI20" s="596"/>
      <c r="BJ20" s="596"/>
      <c r="BK20" s="596"/>
      <c r="BL20" s="596"/>
      <c r="BM20" s="596"/>
      <c r="BN20" s="597"/>
      <c r="BO20" s="598">
        <v>0</v>
      </c>
      <c r="BP20" s="598"/>
      <c r="BQ20" s="598"/>
      <c r="BR20" s="598"/>
      <c r="BS20" s="604" t="s">
        <v>112</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12717733</v>
      </c>
      <c r="CS20" s="596"/>
      <c r="CT20" s="596"/>
      <c r="CU20" s="596"/>
      <c r="CV20" s="596"/>
      <c r="CW20" s="596"/>
      <c r="CX20" s="596"/>
      <c r="CY20" s="597"/>
      <c r="CZ20" s="598">
        <v>100</v>
      </c>
      <c r="DA20" s="598"/>
      <c r="DB20" s="598"/>
      <c r="DC20" s="598"/>
      <c r="DD20" s="604">
        <v>2707950</v>
      </c>
      <c r="DE20" s="596"/>
      <c r="DF20" s="596"/>
      <c r="DG20" s="596"/>
      <c r="DH20" s="596"/>
      <c r="DI20" s="596"/>
      <c r="DJ20" s="596"/>
      <c r="DK20" s="596"/>
      <c r="DL20" s="596"/>
      <c r="DM20" s="596"/>
      <c r="DN20" s="596"/>
      <c r="DO20" s="596"/>
      <c r="DP20" s="597"/>
      <c r="DQ20" s="604">
        <v>8721553</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2687</v>
      </c>
      <c r="S21" s="596"/>
      <c r="T21" s="596"/>
      <c r="U21" s="596"/>
      <c r="V21" s="596"/>
      <c r="W21" s="596"/>
      <c r="X21" s="596"/>
      <c r="Y21" s="597"/>
      <c r="Z21" s="598">
        <v>0</v>
      </c>
      <c r="AA21" s="598"/>
      <c r="AB21" s="598"/>
      <c r="AC21" s="598"/>
      <c r="AD21" s="599">
        <v>2687</v>
      </c>
      <c r="AE21" s="599"/>
      <c r="AF21" s="599"/>
      <c r="AG21" s="599"/>
      <c r="AH21" s="599"/>
      <c r="AI21" s="599"/>
      <c r="AJ21" s="599"/>
      <c r="AK21" s="599"/>
      <c r="AL21" s="600">
        <v>0</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v>658</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53906</v>
      </c>
      <c r="S22" s="596"/>
      <c r="T22" s="596"/>
      <c r="U22" s="596"/>
      <c r="V22" s="596"/>
      <c r="W22" s="596"/>
      <c r="X22" s="596"/>
      <c r="Y22" s="597"/>
      <c r="Z22" s="598">
        <v>0.4</v>
      </c>
      <c r="AA22" s="598"/>
      <c r="AB22" s="598"/>
      <c r="AC22" s="598"/>
      <c r="AD22" s="599" t="s">
        <v>112</v>
      </c>
      <c r="AE22" s="599"/>
      <c r="AF22" s="599"/>
      <c r="AG22" s="599"/>
      <c r="AH22" s="599"/>
      <c r="AI22" s="599"/>
      <c r="AJ22" s="599"/>
      <c r="AK22" s="599"/>
      <c r="AL22" s="600" t="s">
        <v>112</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101224</v>
      </c>
      <c r="S23" s="596"/>
      <c r="T23" s="596"/>
      <c r="U23" s="596"/>
      <c r="V23" s="596"/>
      <c r="W23" s="596"/>
      <c r="X23" s="596"/>
      <c r="Y23" s="597"/>
      <c r="Z23" s="598">
        <v>0.8</v>
      </c>
      <c r="AA23" s="598"/>
      <c r="AB23" s="598"/>
      <c r="AC23" s="598"/>
      <c r="AD23" s="599">
        <v>1448</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9942</v>
      </c>
      <c r="S24" s="596"/>
      <c r="T24" s="596"/>
      <c r="U24" s="596"/>
      <c r="V24" s="596"/>
      <c r="W24" s="596"/>
      <c r="X24" s="596"/>
      <c r="Y24" s="597"/>
      <c r="Z24" s="598">
        <v>0.1</v>
      </c>
      <c r="AA24" s="598"/>
      <c r="AB24" s="598"/>
      <c r="AC24" s="598"/>
      <c r="AD24" s="599" t="s">
        <v>112</v>
      </c>
      <c r="AE24" s="599"/>
      <c r="AF24" s="599"/>
      <c r="AG24" s="599"/>
      <c r="AH24" s="599"/>
      <c r="AI24" s="599"/>
      <c r="AJ24" s="599"/>
      <c r="AK24" s="599"/>
      <c r="AL24" s="600" t="s">
        <v>112</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3708971</v>
      </c>
      <c r="CS24" s="585"/>
      <c r="CT24" s="585"/>
      <c r="CU24" s="585"/>
      <c r="CV24" s="585"/>
      <c r="CW24" s="585"/>
      <c r="CX24" s="585"/>
      <c r="CY24" s="586"/>
      <c r="CZ24" s="622">
        <v>29.2</v>
      </c>
      <c r="DA24" s="623"/>
      <c r="DB24" s="623"/>
      <c r="DC24" s="624"/>
      <c r="DD24" s="621">
        <v>2991609</v>
      </c>
      <c r="DE24" s="585"/>
      <c r="DF24" s="585"/>
      <c r="DG24" s="585"/>
      <c r="DH24" s="585"/>
      <c r="DI24" s="585"/>
      <c r="DJ24" s="585"/>
      <c r="DK24" s="586"/>
      <c r="DL24" s="621">
        <v>2833083</v>
      </c>
      <c r="DM24" s="585"/>
      <c r="DN24" s="585"/>
      <c r="DO24" s="585"/>
      <c r="DP24" s="585"/>
      <c r="DQ24" s="585"/>
      <c r="DR24" s="585"/>
      <c r="DS24" s="585"/>
      <c r="DT24" s="585"/>
      <c r="DU24" s="585"/>
      <c r="DV24" s="586"/>
      <c r="DW24" s="589">
        <v>40.1</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1828932</v>
      </c>
      <c r="S25" s="596"/>
      <c r="T25" s="596"/>
      <c r="U25" s="596"/>
      <c r="V25" s="596"/>
      <c r="W25" s="596"/>
      <c r="X25" s="596"/>
      <c r="Y25" s="597"/>
      <c r="Z25" s="598">
        <v>14</v>
      </c>
      <c r="AA25" s="598"/>
      <c r="AB25" s="598"/>
      <c r="AC25" s="598"/>
      <c r="AD25" s="599" t="s">
        <v>112</v>
      </c>
      <c r="AE25" s="599"/>
      <c r="AF25" s="599"/>
      <c r="AG25" s="599"/>
      <c r="AH25" s="599"/>
      <c r="AI25" s="599"/>
      <c r="AJ25" s="599"/>
      <c r="AK25" s="599"/>
      <c r="AL25" s="600" t="s">
        <v>112</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1287727</v>
      </c>
      <c r="CS25" s="627"/>
      <c r="CT25" s="627"/>
      <c r="CU25" s="627"/>
      <c r="CV25" s="627"/>
      <c r="CW25" s="627"/>
      <c r="CX25" s="627"/>
      <c r="CY25" s="628"/>
      <c r="CZ25" s="629">
        <v>10.1</v>
      </c>
      <c r="DA25" s="630"/>
      <c r="DB25" s="630"/>
      <c r="DC25" s="631"/>
      <c r="DD25" s="604">
        <v>1259470</v>
      </c>
      <c r="DE25" s="627"/>
      <c r="DF25" s="627"/>
      <c r="DG25" s="627"/>
      <c r="DH25" s="627"/>
      <c r="DI25" s="627"/>
      <c r="DJ25" s="627"/>
      <c r="DK25" s="628"/>
      <c r="DL25" s="604">
        <v>1231452</v>
      </c>
      <c r="DM25" s="627"/>
      <c r="DN25" s="627"/>
      <c r="DO25" s="627"/>
      <c r="DP25" s="627"/>
      <c r="DQ25" s="627"/>
      <c r="DR25" s="627"/>
      <c r="DS25" s="627"/>
      <c r="DT25" s="627"/>
      <c r="DU25" s="627"/>
      <c r="DV25" s="628"/>
      <c r="DW25" s="600">
        <v>17.399999999999999</v>
      </c>
      <c r="DX25" s="625"/>
      <c r="DY25" s="625"/>
      <c r="DZ25" s="625"/>
      <c r="EA25" s="625"/>
      <c r="EB25" s="625"/>
      <c r="EC25" s="626"/>
    </row>
    <row r="26" spans="2:133" ht="11.25" customHeight="1" x14ac:dyDescent="0.15">
      <c r="B26" s="632" t="s">
        <v>277</v>
      </c>
      <c r="C26" s="633"/>
      <c r="D26" s="633"/>
      <c r="E26" s="633"/>
      <c r="F26" s="633"/>
      <c r="G26" s="633"/>
      <c r="H26" s="633"/>
      <c r="I26" s="633"/>
      <c r="J26" s="633"/>
      <c r="K26" s="633"/>
      <c r="L26" s="633"/>
      <c r="M26" s="633"/>
      <c r="N26" s="633"/>
      <c r="O26" s="633"/>
      <c r="P26" s="633"/>
      <c r="Q26" s="634"/>
      <c r="R26" s="595">
        <v>33741</v>
      </c>
      <c r="S26" s="596"/>
      <c r="T26" s="596"/>
      <c r="U26" s="596"/>
      <c r="V26" s="596"/>
      <c r="W26" s="596"/>
      <c r="X26" s="596"/>
      <c r="Y26" s="597"/>
      <c r="Z26" s="598">
        <v>0.3</v>
      </c>
      <c r="AA26" s="598"/>
      <c r="AB26" s="598"/>
      <c r="AC26" s="598"/>
      <c r="AD26" s="599">
        <v>33741</v>
      </c>
      <c r="AE26" s="599"/>
      <c r="AF26" s="599"/>
      <c r="AG26" s="599"/>
      <c r="AH26" s="599"/>
      <c r="AI26" s="599"/>
      <c r="AJ26" s="599"/>
      <c r="AK26" s="599"/>
      <c r="AL26" s="600">
        <v>0.5</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794826</v>
      </c>
      <c r="CS26" s="596"/>
      <c r="CT26" s="596"/>
      <c r="CU26" s="596"/>
      <c r="CV26" s="596"/>
      <c r="CW26" s="596"/>
      <c r="CX26" s="596"/>
      <c r="CY26" s="597"/>
      <c r="CZ26" s="629">
        <v>6.2</v>
      </c>
      <c r="DA26" s="630"/>
      <c r="DB26" s="630"/>
      <c r="DC26" s="631"/>
      <c r="DD26" s="604">
        <v>772244</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5"/>
      <c r="DY26" s="625"/>
      <c r="DZ26" s="625"/>
      <c r="EA26" s="625"/>
      <c r="EB26" s="625"/>
      <c r="EC26" s="626"/>
    </row>
    <row r="27" spans="2:133" ht="11.25" customHeight="1" x14ac:dyDescent="0.15">
      <c r="B27" s="592" t="s">
        <v>280</v>
      </c>
      <c r="C27" s="593"/>
      <c r="D27" s="593"/>
      <c r="E27" s="593"/>
      <c r="F27" s="593"/>
      <c r="G27" s="593"/>
      <c r="H27" s="593"/>
      <c r="I27" s="593"/>
      <c r="J27" s="593"/>
      <c r="K27" s="593"/>
      <c r="L27" s="593"/>
      <c r="M27" s="593"/>
      <c r="N27" s="593"/>
      <c r="O27" s="593"/>
      <c r="P27" s="593"/>
      <c r="Q27" s="594"/>
      <c r="R27" s="595">
        <v>1371930</v>
      </c>
      <c r="S27" s="596"/>
      <c r="T27" s="596"/>
      <c r="U27" s="596"/>
      <c r="V27" s="596"/>
      <c r="W27" s="596"/>
      <c r="X27" s="596"/>
      <c r="Y27" s="597"/>
      <c r="Z27" s="598">
        <v>10.5</v>
      </c>
      <c r="AA27" s="598"/>
      <c r="AB27" s="598"/>
      <c r="AC27" s="598"/>
      <c r="AD27" s="599" t="s">
        <v>112</v>
      </c>
      <c r="AE27" s="599"/>
      <c r="AF27" s="599"/>
      <c r="AG27" s="599"/>
      <c r="AH27" s="599"/>
      <c r="AI27" s="599"/>
      <c r="AJ27" s="599"/>
      <c r="AK27" s="599"/>
      <c r="AL27" s="600" t="s">
        <v>112</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1746803</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946969</v>
      </c>
      <c r="CS27" s="627"/>
      <c r="CT27" s="627"/>
      <c r="CU27" s="627"/>
      <c r="CV27" s="627"/>
      <c r="CW27" s="627"/>
      <c r="CX27" s="627"/>
      <c r="CY27" s="628"/>
      <c r="CZ27" s="629">
        <v>7.4</v>
      </c>
      <c r="DA27" s="630"/>
      <c r="DB27" s="630"/>
      <c r="DC27" s="631"/>
      <c r="DD27" s="604">
        <v>276574</v>
      </c>
      <c r="DE27" s="627"/>
      <c r="DF27" s="627"/>
      <c r="DG27" s="627"/>
      <c r="DH27" s="627"/>
      <c r="DI27" s="627"/>
      <c r="DJ27" s="627"/>
      <c r="DK27" s="628"/>
      <c r="DL27" s="604">
        <v>276574</v>
      </c>
      <c r="DM27" s="627"/>
      <c r="DN27" s="627"/>
      <c r="DO27" s="627"/>
      <c r="DP27" s="627"/>
      <c r="DQ27" s="627"/>
      <c r="DR27" s="627"/>
      <c r="DS27" s="627"/>
      <c r="DT27" s="627"/>
      <c r="DU27" s="627"/>
      <c r="DV27" s="628"/>
      <c r="DW27" s="600">
        <v>3.9</v>
      </c>
      <c r="DX27" s="625"/>
      <c r="DY27" s="625"/>
      <c r="DZ27" s="625"/>
      <c r="EA27" s="625"/>
      <c r="EB27" s="625"/>
      <c r="EC27" s="626"/>
    </row>
    <row r="28" spans="2:133" ht="11.25" customHeight="1" x14ac:dyDescent="0.15">
      <c r="B28" s="592" t="s">
        <v>283</v>
      </c>
      <c r="C28" s="593"/>
      <c r="D28" s="593"/>
      <c r="E28" s="593"/>
      <c r="F28" s="593"/>
      <c r="G28" s="593"/>
      <c r="H28" s="593"/>
      <c r="I28" s="593"/>
      <c r="J28" s="593"/>
      <c r="K28" s="593"/>
      <c r="L28" s="593"/>
      <c r="M28" s="593"/>
      <c r="N28" s="593"/>
      <c r="O28" s="593"/>
      <c r="P28" s="593"/>
      <c r="Q28" s="594"/>
      <c r="R28" s="595">
        <v>34247</v>
      </c>
      <c r="S28" s="596"/>
      <c r="T28" s="596"/>
      <c r="U28" s="596"/>
      <c r="V28" s="596"/>
      <c r="W28" s="596"/>
      <c r="X28" s="596"/>
      <c r="Y28" s="597"/>
      <c r="Z28" s="598">
        <v>0.3</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1474275</v>
      </c>
      <c r="CS28" s="596"/>
      <c r="CT28" s="596"/>
      <c r="CU28" s="596"/>
      <c r="CV28" s="596"/>
      <c r="CW28" s="596"/>
      <c r="CX28" s="596"/>
      <c r="CY28" s="597"/>
      <c r="CZ28" s="629">
        <v>11.6</v>
      </c>
      <c r="DA28" s="630"/>
      <c r="DB28" s="630"/>
      <c r="DC28" s="631"/>
      <c r="DD28" s="604">
        <v>1455565</v>
      </c>
      <c r="DE28" s="596"/>
      <c r="DF28" s="596"/>
      <c r="DG28" s="596"/>
      <c r="DH28" s="596"/>
      <c r="DI28" s="596"/>
      <c r="DJ28" s="596"/>
      <c r="DK28" s="597"/>
      <c r="DL28" s="604">
        <v>1325057</v>
      </c>
      <c r="DM28" s="596"/>
      <c r="DN28" s="596"/>
      <c r="DO28" s="596"/>
      <c r="DP28" s="596"/>
      <c r="DQ28" s="596"/>
      <c r="DR28" s="596"/>
      <c r="DS28" s="596"/>
      <c r="DT28" s="596"/>
      <c r="DU28" s="596"/>
      <c r="DV28" s="597"/>
      <c r="DW28" s="600">
        <v>18.7</v>
      </c>
      <c r="DX28" s="625"/>
      <c r="DY28" s="625"/>
      <c r="DZ28" s="625"/>
      <c r="EA28" s="625"/>
      <c r="EB28" s="625"/>
      <c r="EC28" s="626"/>
    </row>
    <row r="29" spans="2:133" ht="11.25" customHeight="1" x14ac:dyDescent="0.15">
      <c r="B29" s="592" t="s">
        <v>285</v>
      </c>
      <c r="C29" s="593"/>
      <c r="D29" s="593"/>
      <c r="E29" s="593"/>
      <c r="F29" s="593"/>
      <c r="G29" s="593"/>
      <c r="H29" s="593"/>
      <c r="I29" s="593"/>
      <c r="J29" s="593"/>
      <c r="K29" s="593"/>
      <c r="L29" s="593"/>
      <c r="M29" s="593"/>
      <c r="N29" s="593"/>
      <c r="O29" s="593"/>
      <c r="P29" s="593"/>
      <c r="Q29" s="594"/>
      <c r="R29" s="595">
        <v>4289</v>
      </c>
      <c r="S29" s="596"/>
      <c r="T29" s="596"/>
      <c r="U29" s="596"/>
      <c r="V29" s="596"/>
      <c r="W29" s="596"/>
      <c r="X29" s="596"/>
      <c r="Y29" s="597"/>
      <c r="Z29" s="598">
        <v>0</v>
      </c>
      <c r="AA29" s="598"/>
      <c r="AB29" s="598"/>
      <c r="AC29" s="598"/>
      <c r="AD29" s="599" t="s">
        <v>112</v>
      </c>
      <c r="AE29" s="599"/>
      <c r="AF29" s="599"/>
      <c r="AG29" s="599"/>
      <c r="AH29" s="599"/>
      <c r="AI29" s="599"/>
      <c r="AJ29" s="599"/>
      <c r="AK29" s="599"/>
      <c r="AL29" s="600" t="s">
        <v>112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1474273</v>
      </c>
      <c r="CS29" s="627"/>
      <c r="CT29" s="627"/>
      <c r="CU29" s="627"/>
      <c r="CV29" s="627"/>
      <c r="CW29" s="627"/>
      <c r="CX29" s="627"/>
      <c r="CY29" s="628"/>
      <c r="CZ29" s="629">
        <v>11.6</v>
      </c>
      <c r="DA29" s="630"/>
      <c r="DB29" s="630"/>
      <c r="DC29" s="631"/>
      <c r="DD29" s="604">
        <v>1455563</v>
      </c>
      <c r="DE29" s="627"/>
      <c r="DF29" s="627"/>
      <c r="DG29" s="627"/>
      <c r="DH29" s="627"/>
      <c r="DI29" s="627"/>
      <c r="DJ29" s="627"/>
      <c r="DK29" s="628"/>
      <c r="DL29" s="604">
        <v>1325055</v>
      </c>
      <c r="DM29" s="627"/>
      <c r="DN29" s="627"/>
      <c r="DO29" s="627"/>
      <c r="DP29" s="627"/>
      <c r="DQ29" s="627"/>
      <c r="DR29" s="627"/>
      <c r="DS29" s="627"/>
      <c r="DT29" s="627"/>
      <c r="DU29" s="627"/>
      <c r="DV29" s="628"/>
      <c r="DW29" s="600">
        <v>18.7</v>
      </c>
      <c r="DX29" s="625"/>
      <c r="DY29" s="625"/>
      <c r="DZ29" s="625"/>
      <c r="EA29" s="625"/>
      <c r="EB29" s="625"/>
      <c r="EC29" s="626"/>
    </row>
    <row r="30" spans="2:133" ht="11.25" customHeight="1" x14ac:dyDescent="0.15">
      <c r="B30" s="592" t="s">
        <v>289</v>
      </c>
      <c r="C30" s="593"/>
      <c r="D30" s="593"/>
      <c r="E30" s="593"/>
      <c r="F30" s="593"/>
      <c r="G30" s="593"/>
      <c r="H30" s="593"/>
      <c r="I30" s="593"/>
      <c r="J30" s="593"/>
      <c r="K30" s="593"/>
      <c r="L30" s="593"/>
      <c r="M30" s="593"/>
      <c r="N30" s="593"/>
      <c r="O30" s="593"/>
      <c r="P30" s="593"/>
      <c r="Q30" s="594"/>
      <c r="R30" s="595">
        <v>1073502</v>
      </c>
      <c r="S30" s="596"/>
      <c r="T30" s="596"/>
      <c r="U30" s="596"/>
      <c r="V30" s="596"/>
      <c r="W30" s="596"/>
      <c r="X30" s="596"/>
      <c r="Y30" s="597"/>
      <c r="Z30" s="598">
        <v>8.1999999999999993</v>
      </c>
      <c r="AA30" s="598"/>
      <c r="AB30" s="598"/>
      <c r="AC30" s="598"/>
      <c r="AD30" s="599" t="s">
        <v>112</v>
      </c>
      <c r="AE30" s="599"/>
      <c r="AF30" s="599"/>
      <c r="AG30" s="599"/>
      <c r="AH30" s="599"/>
      <c r="AI30" s="599"/>
      <c r="AJ30" s="599"/>
      <c r="AK30" s="599"/>
      <c r="AL30" s="600" t="s">
        <v>112</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98.1</v>
      </c>
      <c r="BH30" s="654"/>
      <c r="BI30" s="654"/>
      <c r="BJ30" s="654"/>
      <c r="BK30" s="654"/>
      <c r="BL30" s="654"/>
      <c r="BM30" s="590">
        <v>90.1</v>
      </c>
      <c r="BN30" s="654"/>
      <c r="BO30" s="654"/>
      <c r="BP30" s="654"/>
      <c r="BQ30" s="655"/>
      <c r="BR30" s="653">
        <v>98</v>
      </c>
      <c r="BS30" s="654"/>
      <c r="BT30" s="654"/>
      <c r="BU30" s="654"/>
      <c r="BV30" s="654"/>
      <c r="BW30" s="654"/>
      <c r="BX30" s="590">
        <v>88.8</v>
      </c>
      <c r="BY30" s="654"/>
      <c r="BZ30" s="654"/>
      <c r="CA30" s="654"/>
      <c r="CB30" s="655"/>
      <c r="CD30" s="658"/>
      <c r="CE30" s="659"/>
      <c r="CF30" s="609" t="s">
        <v>292</v>
      </c>
      <c r="CG30" s="610"/>
      <c r="CH30" s="610"/>
      <c r="CI30" s="610"/>
      <c r="CJ30" s="610"/>
      <c r="CK30" s="610"/>
      <c r="CL30" s="610"/>
      <c r="CM30" s="610"/>
      <c r="CN30" s="610"/>
      <c r="CO30" s="610"/>
      <c r="CP30" s="610"/>
      <c r="CQ30" s="611"/>
      <c r="CR30" s="595">
        <v>1369424</v>
      </c>
      <c r="CS30" s="596"/>
      <c r="CT30" s="596"/>
      <c r="CU30" s="596"/>
      <c r="CV30" s="596"/>
      <c r="CW30" s="596"/>
      <c r="CX30" s="596"/>
      <c r="CY30" s="597"/>
      <c r="CZ30" s="629">
        <v>10.8</v>
      </c>
      <c r="DA30" s="630"/>
      <c r="DB30" s="630"/>
      <c r="DC30" s="631"/>
      <c r="DD30" s="604">
        <v>1350714</v>
      </c>
      <c r="DE30" s="596"/>
      <c r="DF30" s="596"/>
      <c r="DG30" s="596"/>
      <c r="DH30" s="596"/>
      <c r="DI30" s="596"/>
      <c r="DJ30" s="596"/>
      <c r="DK30" s="597"/>
      <c r="DL30" s="604">
        <v>1220206</v>
      </c>
      <c r="DM30" s="596"/>
      <c r="DN30" s="596"/>
      <c r="DO30" s="596"/>
      <c r="DP30" s="596"/>
      <c r="DQ30" s="596"/>
      <c r="DR30" s="596"/>
      <c r="DS30" s="596"/>
      <c r="DT30" s="596"/>
      <c r="DU30" s="596"/>
      <c r="DV30" s="597"/>
      <c r="DW30" s="600">
        <v>17.3</v>
      </c>
      <c r="DX30" s="625"/>
      <c r="DY30" s="625"/>
      <c r="DZ30" s="625"/>
      <c r="EA30" s="625"/>
      <c r="EB30" s="625"/>
      <c r="EC30" s="626"/>
    </row>
    <row r="31" spans="2:133" ht="11.25" customHeight="1" x14ac:dyDescent="0.15">
      <c r="B31" s="592" t="s">
        <v>293</v>
      </c>
      <c r="C31" s="593"/>
      <c r="D31" s="593"/>
      <c r="E31" s="593"/>
      <c r="F31" s="593"/>
      <c r="G31" s="593"/>
      <c r="H31" s="593"/>
      <c r="I31" s="593"/>
      <c r="J31" s="593"/>
      <c r="K31" s="593"/>
      <c r="L31" s="593"/>
      <c r="M31" s="593"/>
      <c r="N31" s="593"/>
      <c r="O31" s="593"/>
      <c r="P31" s="593"/>
      <c r="Q31" s="594"/>
      <c r="R31" s="595">
        <v>81602</v>
      </c>
      <c r="S31" s="596"/>
      <c r="T31" s="596"/>
      <c r="U31" s="596"/>
      <c r="V31" s="596"/>
      <c r="W31" s="596"/>
      <c r="X31" s="596"/>
      <c r="Y31" s="597"/>
      <c r="Z31" s="598">
        <v>0.6</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v>
      </c>
      <c r="BH31" s="627"/>
      <c r="BI31" s="627"/>
      <c r="BJ31" s="627"/>
      <c r="BK31" s="627"/>
      <c r="BL31" s="627"/>
      <c r="BM31" s="601">
        <v>90.8</v>
      </c>
      <c r="BN31" s="651"/>
      <c r="BO31" s="651"/>
      <c r="BP31" s="651"/>
      <c r="BQ31" s="652"/>
      <c r="BR31" s="650">
        <v>97.7</v>
      </c>
      <c r="BS31" s="627"/>
      <c r="BT31" s="627"/>
      <c r="BU31" s="627"/>
      <c r="BV31" s="627"/>
      <c r="BW31" s="627"/>
      <c r="BX31" s="601">
        <v>88.5</v>
      </c>
      <c r="BY31" s="651"/>
      <c r="BZ31" s="651"/>
      <c r="CA31" s="651"/>
      <c r="CB31" s="652"/>
      <c r="CD31" s="658"/>
      <c r="CE31" s="659"/>
      <c r="CF31" s="609" t="s">
        <v>296</v>
      </c>
      <c r="CG31" s="610"/>
      <c r="CH31" s="610"/>
      <c r="CI31" s="610"/>
      <c r="CJ31" s="610"/>
      <c r="CK31" s="610"/>
      <c r="CL31" s="610"/>
      <c r="CM31" s="610"/>
      <c r="CN31" s="610"/>
      <c r="CO31" s="610"/>
      <c r="CP31" s="610"/>
      <c r="CQ31" s="611"/>
      <c r="CR31" s="595">
        <v>104849</v>
      </c>
      <c r="CS31" s="627"/>
      <c r="CT31" s="627"/>
      <c r="CU31" s="627"/>
      <c r="CV31" s="627"/>
      <c r="CW31" s="627"/>
      <c r="CX31" s="627"/>
      <c r="CY31" s="628"/>
      <c r="CZ31" s="629">
        <v>0.8</v>
      </c>
      <c r="DA31" s="630"/>
      <c r="DB31" s="630"/>
      <c r="DC31" s="631"/>
      <c r="DD31" s="604">
        <v>104849</v>
      </c>
      <c r="DE31" s="627"/>
      <c r="DF31" s="627"/>
      <c r="DG31" s="627"/>
      <c r="DH31" s="627"/>
      <c r="DI31" s="627"/>
      <c r="DJ31" s="627"/>
      <c r="DK31" s="628"/>
      <c r="DL31" s="604">
        <v>104849</v>
      </c>
      <c r="DM31" s="627"/>
      <c r="DN31" s="627"/>
      <c r="DO31" s="627"/>
      <c r="DP31" s="627"/>
      <c r="DQ31" s="627"/>
      <c r="DR31" s="627"/>
      <c r="DS31" s="627"/>
      <c r="DT31" s="627"/>
      <c r="DU31" s="627"/>
      <c r="DV31" s="628"/>
      <c r="DW31" s="600">
        <v>1.5</v>
      </c>
      <c r="DX31" s="625"/>
      <c r="DY31" s="625"/>
      <c r="DZ31" s="625"/>
      <c r="EA31" s="625"/>
      <c r="EB31" s="625"/>
      <c r="EC31" s="626"/>
    </row>
    <row r="32" spans="2:133" ht="11.25" customHeight="1" x14ac:dyDescent="0.15">
      <c r="B32" s="592" t="s">
        <v>297</v>
      </c>
      <c r="C32" s="593"/>
      <c r="D32" s="593"/>
      <c r="E32" s="593"/>
      <c r="F32" s="593"/>
      <c r="G32" s="593"/>
      <c r="H32" s="593"/>
      <c r="I32" s="593"/>
      <c r="J32" s="593"/>
      <c r="K32" s="593"/>
      <c r="L32" s="593"/>
      <c r="M32" s="593"/>
      <c r="N32" s="593"/>
      <c r="O32" s="593"/>
      <c r="P32" s="593"/>
      <c r="Q32" s="594"/>
      <c r="R32" s="595">
        <v>205363</v>
      </c>
      <c r="S32" s="596"/>
      <c r="T32" s="596"/>
      <c r="U32" s="596"/>
      <c r="V32" s="596"/>
      <c r="W32" s="596"/>
      <c r="X32" s="596"/>
      <c r="Y32" s="597"/>
      <c r="Z32" s="598">
        <v>1.6</v>
      </c>
      <c r="AA32" s="598"/>
      <c r="AB32" s="598"/>
      <c r="AC32" s="598"/>
      <c r="AD32" s="599">
        <v>3694</v>
      </c>
      <c r="AE32" s="599"/>
      <c r="AF32" s="599"/>
      <c r="AG32" s="599"/>
      <c r="AH32" s="599"/>
      <c r="AI32" s="599"/>
      <c r="AJ32" s="599"/>
      <c r="AK32" s="599"/>
      <c r="AL32" s="600">
        <v>0.1</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97.8</v>
      </c>
      <c r="BH32" s="663"/>
      <c r="BI32" s="663"/>
      <c r="BJ32" s="663"/>
      <c r="BK32" s="663"/>
      <c r="BL32" s="663"/>
      <c r="BM32" s="664">
        <v>87.9</v>
      </c>
      <c r="BN32" s="663"/>
      <c r="BO32" s="663"/>
      <c r="BP32" s="663"/>
      <c r="BQ32" s="665"/>
      <c r="BR32" s="662">
        <v>97.8</v>
      </c>
      <c r="BS32" s="663"/>
      <c r="BT32" s="663"/>
      <c r="BU32" s="663"/>
      <c r="BV32" s="663"/>
      <c r="BW32" s="663"/>
      <c r="BX32" s="664">
        <v>87.1</v>
      </c>
      <c r="BY32" s="663"/>
      <c r="BZ32" s="663"/>
      <c r="CA32" s="663"/>
      <c r="CB32" s="665"/>
      <c r="CD32" s="660"/>
      <c r="CE32" s="661"/>
      <c r="CF32" s="609" t="s">
        <v>299</v>
      </c>
      <c r="CG32" s="610"/>
      <c r="CH32" s="610"/>
      <c r="CI32" s="610"/>
      <c r="CJ32" s="610"/>
      <c r="CK32" s="610"/>
      <c r="CL32" s="610"/>
      <c r="CM32" s="610"/>
      <c r="CN32" s="610"/>
      <c r="CO32" s="610"/>
      <c r="CP32" s="610"/>
      <c r="CQ32" s="611"/>
      <c r="CR32" s="595">
        <v>2</v>
      </c>
      <c r="CS32" s="596"/>
      <c r="CT32" s="596"/>
      <c r="CU32" s="596"/>
      <c r="CV32" s="596"/>
      <c r="CW32" s="596"/>
      <c r="CX32" s="596"/>
      <c r="CY32" s="597"/>
      <c r="CZ32" s="629">
        <v>0</v>
      </c>
      <c r="DA32" s="630"/>
      <c r="DB32" s="630"/>
      <c r="DC32" s="631"/>
      <c r="DD32" s="604">
        <v>2</v>
      </c>
      <c r="DE32" s="596"/>
      <c r="DF32" s="596"/>
      <c r="DG32" s="596"/>
      <c r="DH32" s="596"/>
      <c r="DI32" s="596"/>
      <c r="DJ32" s="596"/>
      <c r="DK32" s="597"/>
      <c r="DL32" s="604">
        <v>2</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300</v>
      </c>
      <c r="C33" s="593"/>
      <c r="D33" s="593"/>
      <c r="E33" s="593"/>
      <c r="F33" s="593"/>
      <c r="G33" s="593"/>
      <c r="H33" s="593"/>
      <c r="I33" s="593"/>
      <c r="J33" s="593"/>
      <c r="K33" s="593"/>
      <c r="L33" s="593"/>
      <c r="M33" s="593"/>
      <c r="N33" s="593"/>
      <c r="O33" s="593"/>
      <c r="P33" s="593"/>
      <c r="Q33" s="594"/>
      <c r="R33" s="595">
        <v>1157700</v>
      </c>
      <c r="S33" s="596"/>
      <c r="T33" s="596"/>
      <c r="U33" s="596"/>
      <c r="V33" s="596"/>
      <c r="W33" s="596"/>
      <c r="X33" s="596"/>
      <c r="Y33" s="597"/>
      <c r="Z33" s="598">
        <v>8.9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6238887</v>
      </c>
      <c r="CS33" s="627"/>
      <c r="CT33" s="627"/>
      <c r="CU33" s="627"/>
      <c r="CV33" s="627"/>
      <c r="CW33" s="627"/>
      <c r="CX33" s="627"/>
      <c r="CY33" s="628"/>
      <c r="CZ33" s="629">
        <v>49.1</v>
      </c>
      <c r="DA33" s="630"/>
      <c r="DB33" s="630"/>
      <c r="DC33" s="631"/>
      <c r="DD33" s="604">
        <v>5063176</v>
      </c>
      <c r="DE33" s="627"/>
      <c r="DF33" s="627"/>
      <c r="DG33" s="627"/>
      <c r="DH33" s="627"/>
      <c r="DI33" s="627"/>
      <c r="DJ33" s="627"/>
      <c r="DK33" s="628"/>
      <c r="DL33" s="604">
        <v>3359045</v>
      </c>
      <c r="DM33" s="627"/>
      <c r="DN33" s="627"/>
      <c r="DO33" s="627"/>
      <c r="DP33" s="627"/>
      <c r="DQ33" s="627"/>
      <c r="DR33" s="627"/>
      <c r="DS33" s="627"/>
      <c r="DT33" s="627"/>
      <c r="DU33" s="627"/>
      <c r="DV33" s="628"/>
      <c r="DW33" s="600">
        <v>47.5</v>
      </c>
      <c r="DX33" s="625"/>
      <c r="DY33" s="625"/>
      <c r="DZ33" s="625"/>
      <c r="EA33" s="625"/>
      <c r="EB33" s="625"/>
      <c r="EC33" s="626"/>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1450436</v>
      </c>
      <c r="CS34" s="596"/>
      <c r="CT34" s="596"/>
      <c r="CU34" s="596"/>
      <c r="CV34" s="596"/>
      <c r="CW34" s="596"/>
      <c r="CX34" s="596"/>
      <c r="CY34" s="597"/>
      <c r="CZ34" s="629">
        <v>11.4</v>
      </c>
      <c r="DA34" s="630"/>
      <c r="DB34" s="630"/>
      <c r="DC34" s="631"/>
      <c r="DD34" s="604">
        <v>1294340</v>
      </c>
      <c r="DE34" s="596"/>
      <c r="DF34" s="596"/>
      <c r="DG34" s="596"/>
      <c r="DH34" s="596"/>
      <c r="DI34" s="596"/>
      <c r="DJ34" s="596"/>
      <c r="DK34" s="597"/>
      <c r="DL34" s="604">
        <v>1088531</v>
      </c>
      <c r="DM34" s="596"/>
      <c r="DN34" s="596"/>
      <c r="DO34" s="596"/>
      <c r="DP34" s="596"/>
      <c r="DQ34" s="596"/>
      <c r="DR34" s="596"/>
      <c r="DS34" s="596"/>
      <c r="DT34" s="596"/>
      <c r="DU34" s="596"/>
      <c r="DV34" s="597"/>
      <c r="DW34" s="600">
        <v>15.4</v>
      </c>
      <c r="DX34" s="625"/>
      <c r="DY34" s="625"/>
      <c r="DZ34" s="625"/>
      <c r="EA34" s="625"/>
      <c r="EB34" s="625"/>
      <c r="EC34" s="626"/>
    </row>
    <row r="35" spans="2:133" ht="11.25" customHeight="1" x14ac:dyDescent="0.15">
      <c r="B35" s="592" t="s">
        <v>306</v>
      </c>
      <c r="C35" s="593"/>
      <c r="D35" s="593"/>
      <c r="E35" s="593"/>
      <c r="F35" s="593"/>
      <c r="G35" s="593"/>
      <c r="H35" s="593"/>
      <c r="I35" s="593"/>
      <c r="J35" s="593"/>
      <c r="K35" s="593"/>
      <c r="L35" s="593"/>
      <c r="M35" s="593"/>
      <c r="N35" s="593"/>
      <c r="O35" s="593"/>
      <c r="P35" s="593"/>
      <c r="Q35" s="594"/>
      <c r="R35" s="595">
        <v>286200</v>
      </c>
      <c r="S35" s="596"/>
      <c r="T35" s="596"/>
      <c r="U35" s="596"/>
      <c r="V35" s="596"/>
      <c r="W35" s="596"/>
      <c r="X35" s="596"/>
      <c r="Y35" s="597"/>
      <c r="Z35" s="598">
        <v>2.2000000000000002</v>
      </c>
      <c r="AA35" s="598"/>
      <c r="AB35" s="598"/>
      <c r="AC35" s="598"/>
      <c r="AD35" s="599" t="s">
        <v>112</v>
      </c>
      <c r="AE35" s="599"/>
      <c r="AF35" s="599"/>
      <c r="AG35" s="599"/>
      <c r="AH35" s="599"/>
      <c r="AI35" s="599"/>
      <c r="AJ35" s="599"/>
      <c r="AK35" s="599"/>
      <c r="AL35" s="600" t="s">
        <v>112</v>
      </c>
      <c r="AM35" s="601"/>
      <c r="AN35" s="601"/>
      <c r="AO35" s="602"/>
      <c r="AP35" s="188"/>
      <c r="AQ35" s="606" t="s">
        <v>307</v>
      </c>
      <c r="AR35" s="607"/>
      <c r="AS35" s="607"/>
      <c r="AT35" s="607"/>
      <c r="AU35" s="607"/>
      <c r="AV35" s="607"/>
      <c r="AW35" s="607"/>
      <c r="AX35" s="607"/>
      <c r="AY35" s="608"/>
      <c r="AZ35" s="584">
        <v>1467465</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77839</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275085</v>
      </c>
      <c r="CS35" s="627"/>
      <c r="CT35" s="627"/>
      <c r="CU35" s="627"/>
      <c r="CV35" s="627"/>
      <c r="CW35" s="627"/>
      <c r="CX35" s="627"/>
      <c r="CY35" s="628"/>
      <c r="CZ35" s="629">
        <v>2.2000000000000002</v>
      </c>
      <c r="DA35" s="630"/>
      <c r="DB35" s="630"/>
      <c r="DC35" s="631"/>
      <c r="DD35" s="604">
        <v>237276</v>
      </c>
      <c r="DE35" s="627"/>
      <c r="DF35" s="627"/>
      <c r="DG35" s="627"/>
      <c r="DH35" s="627"/>
      <c r="DI35" s="627"/>
      <c r="DJ35" s="627"/>
      <c r="DK35" s="628"/>
      <c r="DL35" s="604">
        <v>167825</v>
      </c>
      <c r="DM35" s="627"/>
      <c r="DN35" s="627"/>
      <c r="DO35" s="627"/>
      <c r="DP35" s="627"/>
      <c r="DQ35" s="627"/>
      <c r="DR35" s="627"/>
      <c r="DS35" s="627"/>
      <c r="DT35" s="627"/>
      <c r="DU35" s="627"/>
      <c r="DV35" s="628"/>
      <c r="DW35" s="600">
        <v>2.4</v>
      </c>
      <c r="DX35" s="625"/>
      <c r="DY35" s="625"/>
      <c r="DZ35" s="625"/>
      <c r="EA35" s="625"/>
      <c r="EB35" s="625"/>
      <c r="EC35" s="626"/>
    </row>
    <row r="36" spans="2:133" ht="11.25" customHeight="1" x14ac:dyDescent="0.15">
      <c r="B36" s="638" t="s">
        <v>310</v>
      </c>
      <c r="C36" s="639"/>
      <c r="D36" s="639"/>
      <c r="E36" s="639"/>
      <c r="F36" s="639"/>
      <c r="G36" s="639"/>
      <c r="H36" s="639"/>
      <c r="I36" s="639"/>
      <c r="J36" s="639"/>
      <c r="K36" s="639"/>
      <c r="L36" s="639"/>
      <c r="M36" s="639"/>
      <c r="N36" s="639"/>
      <c r="O36" s="639"/>
      <c r="P36" s="639"/>
      <c r="Q36" s="640"/>
      <c r="R36" s="667">
        <v>13059211</v>
      </c>
      <c r="S36" s="668"/>
      <c r="T36" s="668"/>
      <c r="U36" s="668"/>
      <c r="V36" s="668"/>
      <c r="W36" s="668"/>
      <c r="X36" s="668"/>
      <c r="Y36" s="669"/>
      <c r="Z36" s="670">
        <v>100</v>
      </c>
      <c r="AA36" s="670"/>
      <c r="AB36" s="670"/>
      <c r="AC36" s="670"/>
      <c r="AD36" s="671">
        <v>6786998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334992</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-26110</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2247776</v>
      </c>
      <c r="CS36" s="596"/>
      <c r="CT36" s="596"/>
      <c r="CU36" s="596"/>
      <c r="CV36" s="596"/>
      <c r="CW36" s="596"/>
      <c r="CX36" s="596"/>
      <c r="CY36" s="597"/>
      <c r="CZ36" s="629">
        <v>17.7</v>
      </c>
      <c r="DA36" s="630"/>
      <c r="DB36" s="630"/>
      <c r="DC36" s="631"/>
      <c r="DD36" s="604">
        <v>1436776</v>
      </c>
      <c r="DE36" s="596"/>
      <c r="DF36" s="596"/>
      <c r="DG36" s="596"/>
      <c r="DH36" s="596"/>
      <c r="DI36" s="596"/>
      <c r="DJ36" s="596"/>
      <c r="DK36" s="597"/>
      <c r="DL36" s="604">
        <v>1225651</v>
      </c>
      <c r="DM36" s="596"/>
      <c r="DN36" s="596"/>
      <c r="DO36" s="596"/>
      <c r="DP36" s="596"/>
      <c r="DQ36" s="596"/>
      <c r="DR36" s="596"/>
      <c r="DS36" s="596"/>
      <c r="DT36" s="596"/>
      <c r="DU36" s="596"/>
      <c r="DV36" s="597"/>
      <c r="DW36" s="600">
        <v>17.3</v>
      </c>
      <c r="DX36" s="625"/>
      <c r="DY36" s="625"/>
      <c r="DZ36" s="625"/>
      <c r="EA36" s="625"/>
      <c r="EB36" s="625"/>
      <c r="EC36" s="626"/>
    </row>
    <row r="37" spans="2:133" ht="11.25" customHeight="1" x14ac:dyDescent="0.15">
      <c r="AQ37" s="674" t="s">
        <v>314</v>
      </c>
      <c r="AR37" s="675"/>
      <c r="AS37" s="675"/>
      <c r="AT37" s="675"/>
      <c r="AU37" s="675"/>
      <c r="AV37" s="675"/>
      <c r="AW37" s="675"/>
      <c r="AX37" s="675"/>
      <c r="AY37" s="676"/>
      <c r="AZ37" s="595">
        <v>106261</v>
      </c>
      <c r="BA37" s="596"/>
      <c r="BB37" s="596"/>
      <c r="BC37" s="596"/>
      <c r="BD37" s="627"/>
      <c r="BE37" s="627"/>
      <c r="BF37" s="652"/>
      <c r="BG37" s="609" t="s">
        <v>315</v>
      </c>
      <c r="BH37" s="610"/>
      <c r="BI37" s="610"/>
      <c r="BJ37" s="610"/>
      <c r="BK37" s="610"/>
      <c r="BL37" s="610"/>
      <c r="BM37" s="610"/>
      <c r="BN37" s="610"/>
      <c r="BO37" s="610"/>
      <c r="BP37" s="610"/>
      <c r="BQ37" s="610"/>
      <c r="BR37" s="610"/>
      <c r="BS37" s="610"/>
      <c r="BT37" s="610"/>
      <c r="BU37" s="611"/>
      <c r="BV37" s="595">
        <v>2996</v>
      </c>
      <c r="BW37" s="596"/>
      <c r="BX37" s="596"/>
      <c r="BY37" s="596"/>
      <c r="BZ37" s="596"/>
      <c r="CA37" s="596"/>
      <c r="CB37" s="605"/>
      <c r="CD37" s="609" t="s">
        <v>316</v>
      </c>
      <c r="CE37" s="610"/>
      <c r="CF37" s="610"/>
      <c r="CG37" s="610"/>
      <c r="CH37" s="610"/>
      <c r="CI37" s="610"/>
      <c r="CJ37" s="610"/>
      <c r="CK37" s="610"/>
      <c r="CL37" s="610"/>
      <c r="CM37" s="610"/>
      <c r="CN37" s="610"/>
      <c r="CO37" s="610"/>
      <c r="CP37" s="610"/>
      <c r="CQ37" s="611"/>
      <c r="CR37" s="595">
        <v>695360</v>
      </c>
      <c r="CS37" s="627"/>
      <c r="CT37" s="627"/>
      <c r="CU37" s="627"/>
      <c r="CV37" s="627"/>
      <c r="CW37" s="627"/>
      <c r="CX37" s="627"/>
      <c r="CY37" s="628"/>
      <c r="CZ37" s="629">
        <v>5.5</v>
      </c>
      <c r="DA37" s="630"/>
      <c r="DB37" s="630"/>
      <c r="DC37" s="631"/>
      <c r="DD37" s="604">
        <v>690815</v>
      </c>
      <c r="DE37" s="627"/>
      <c r="DF37" s="627"/>
      <c r="DG37" s="627"/>
      <c r="DH37" s="627"/>
      <c r="DI37" s="627"/>
      <c r="DJ37" s="627"/>
      <c r="DK37" s="628"/>
      <c r="DL37" s="604">
        <v>672224</v>
      </c>
      <c r="DM37" s="627"/>
      <c r="DN37" s="627"/>
      <c r="DO37" s="627"/>
      <c r="DP37" s="627"/>
      <c r="DQ37" s="627"/>
      <c r="DR37" s="627"/>
      <c r="DS37" s="627"/>
      <c r="DT37" s="627"/>
      <c r="DU37" s="627"/>
      <c r="DV37" s="628"/>
      <c r="DW37" s="600">
        <v>9.5</v>
      </c>
      <c r="DX37" s="625"/>
      <c r="DY37" s="625"/>
      <c r="DZ37" s="625"/>
      <c r="EA37" s="625"/>
      <c r="EB37" s="625"/>
      <c r="EC37" s="626"/>
    </row>
    <row r="38" spans="2:133" ht="11.25" customHeight="1" x14ac:dyDescent="0.15">
      <c r="AQ38" s="674" t="s">
        <v>317</v>
      </c>
      <c r="AR38" s="675"/>
      <c r="AS38" s="675"/>
      <c r="AT38" s="675"/>
      <c r="AU38" s="675"/>
      <c r="AV38" s="675"/>
      <c r="AW38" s="675"/>
      <c r="AX38" s="675"/>
      <c r="AY38" s="676"/>
      <c r="AZ38" s="595">
        <v>75780</v>
      </c>
      <c r="BA38" s="596"/>
      <c r="BB38" s="596"/>
      <c r="BC38" s="596"/>
      <c r="BD38" s="627"/>
      <c r="BE38" s="627"/>
      <c r="BF38" s="652"/>
      <c r="BG38" s="609" t="s">
        <v>318</v>
      </c>
      <c r="BH38" s="610"/>
      <c r="BI38" s="610"/>
      <c r="BJ38" s="610"/>
      <c r="BK38" s="610"/>
      <c r="BL38" s="610"/>
      <c r="BM38" s="610"/>
      <c r="BN38" s="610"/>
      <c r="BO38" s="610"/>
      <c r="BP38" s="610"/>
      <c r="BQ38" s="610"/>
      <c r="BR38" s="610"/>
      <c r="BS38" s="610"/>
      <c r="BT38" s="610"/>
      <c r="BU38" s="611"/>
      <c r="BV38" s="595">
        <v>5415</v>
      </c>
      <c r="BW38" s="596"/>
      <c r="BX38" s="596"/>
      <c r="BY38" s="596"/>
      <c r="BZ38" s="596"/>
      <c r="CA38" s="596"/>
      <c r="CB38" s="605"/>
      <c r="CD38" s="609" t="s">
        <v>319</v>
      </c>
      <c r="CE38" s="610"/>
      <c r="CF38" s="610"/>
      <c r="CG38" s="610"/>
      <c r="CH38" s="610"/>
      <c r="CI38" s="610"/>
      <c r="CJ38" s="610"/>
      <c r="CK38" s="610"/>
      <c r="CL38" s="610"/>
      <c r="CM38" s="610"/>
      <c r="CN38" s="610"/>
      <c r="CO38" s="610"/>
      <c r="CP38" s="610"/>
      <c r="CQ38" s="611"/>
      <c r="CR38" s="595">
        <v>1353660</v>
      </c>
      <c r="CS38" s="596"/>
      <c r="CT38" s="596"/>
      <c r="CU38" s="596"/>
      <c r="CV38" s="596"/>
      <c r="CW38" s="596"/>
      <c r="CX38" s="596"/>
      <c r="CY38" s="597"/>
      <c r="CZ38" s="629">
        <v>10.6</v>
      </c>
      <c r="DA38" s="630"/>
      <c r="DB38" s="630"/>
      <c r="DC38" s="631"/>
      <c r="DD38" s="604">
        <v>1197576</v>
      </c>
      <c r="DE38" s="596"/>
      <c r="DF38" s="596"/>
      <c r="DG38" s="596"/>
      <c r="DH38" s="596"/>
      <c r="DI38" s="596"/>
      <c r="DJ38" s="596"/>
      <c r="DK38" s="597"/>
      <c r="DL38" s="604">
        <v>877038</v>
      </c>
      <c r="DM38" s="596"/>
      <c r="DN38" s="596"/>
      <c r="DO38" s="596"/>
      <c r="DP38" s="596"/>
      <c r="DQ38" s="596"/>
      <c r="DR38" s="596"/>
      <c r="DS38" s="596"/>
      <c r="DT38" s="596"/>
      <c r="DU38" s="596"/>
      <c r="DV38" s="597"/>
      <c r="DW38" s="600">
        <v>12.4</v>
      </c>
      <c r="DX38" s="625"/>
      <c r="DY38" s="625"/>
      <c r="DZ38" s="625"/>
      <c r="EA38" s="625"/>
      <c r="EB38" s="625"/>
      <c r="EC38" s="626"/>
    </row>
    <row r="39" spans="2:133" ht="11.25" customHeight="1" x14ac:dyDescent="0.15">
      <c r="AQ39" s="674" t="s">
        <v>320</v>
      </c>
      <c r="AR39" s="675"/>
      <c r="AS39" s="675"/>
      <c r="AT39" s="675"/>
      <c r="AU39" s="675"/>
      <c r="AV39" s="675"/>
      <c r="AW39" s="675"/>
      <c r="AX39" s="675"/>
      <c r="AY39" s="676"/>
      <c r="AZ39" s="595">
        <v>7544</v>
      </c>
      <c r="BA39" s="596"/>
      <c r="BB39" s="596"/>
      <c r="BC39" s="596"/>
      <c r="BD39" s="627"/>
      <c r="BE39" s="627"/>
      <c r="BF39" s="652"/>
      <c r="BG39" s="680" t="s">
        <v>321</v>
      </c>
      <c r="BH39" s="681"/>
      <c r="BI39" s="681"/>
      <c r="BJ39" s="681"/>
      <c r="BK39" s="681"/>
      <c r="BL39" s="189"/>
      <c r="BM39" s="610" t="s">
        <v>322</v>
      </c>
      <c r="BN39" s="610"/>
      <c r="BO39" s="610"/>
      <c r="BP39" s="610"/>
      <c r="BQ39" s="610"/>
      <c r="BR39" s="610"/>
      <c r="BS39" s="610"/>
      <c r="BT39" s="610"/>
      <c r="BU39" s="611"/>
      <c r="BV39" s="595">
        <v>120</v>
      </c>
      <c r="BW39" s="596"/>
      <c r="BX39" s="596"/>
      <c r="BY39" s="596"/>
      <c r="BZ39" s="596"/>
      <c r="CA39" s="596"/>
      <c r="CB39" s="605"/>
      <c r="CD39" s="609" t="s">
        <v>323</v>
      </c>
      <c r="CE39" s="610"/>
      <c r="CF39" s="610"/>
      <c r="CG39" s="610"/>
      <c r="CH39" s="610"/>
      <c r="CI39" s="610"/>
      <c r="CJ39" s="610"/>
      <c r="CK39" s="610"/>
      <c r="CL39" s="610"/>
      <c r="CM39" s="610"/>
      <c r="CN39" s="610"/>
      <c r="CO39" s="610"/>
      <c r="CP39" s="610"/>
      <c r="CQ39" s="611"/>
      <c r="CR39" s="595">
        <v>911680</v>
      </c>
      <c r="CS39" s="627"/>
      <c r="CT39" s="627"/>
      <c r="CU39" s="627"/>
      <c r="CV39" s="627"/>
      <c r="CW39" s="627"/>
      <c r="CX39" s="627"/>
      <c r="CY39" s="628"/>
      <c r="CZ39" s="629">
        <v>7.2</v>
      </c>
      <c r="DA39" s="630"/>
      <c r="DB39" s="630"/>
      <c r="DC39" s="631"/>
      <c r="DD39" s="604">
        <v>896958</v>
      </c>
      <c r="DE39" s="627"/>
      <c r="DF39" s="627"/>
      <c r="DG39" s="627"/>
      <c r="DH39" s="627"/>
      <c r="DI39" s="627"/>
      <c r="DJ39" s="627"/>
      <c r="DK39" s="628"/>
      <c r="DL39" s="604" t="s">
        <v>324</v>
      </c>
      <c r="DM39" s="627"/>
      <c r="DN39" s="627"/>
      <c r="DO39" s="627"/>
      <c r="DP39" s="627"/>
      <c r="DQ39" s="627"/>
      <c r="DR39" s="627"/>
      <c r="DS39" s="627"/>
      <c r="DT39" s="627"/>
      <c r="DU39" s="627"/>
      <c r="DV39" s="628"/>
      <c r="DW39" s="600" t="s">
        <v>324</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325</v>
      </c>
      <c r="AR40" s="675"/>
      <c r="AS40" s="675"/>
      <c r="AT40" s="675"/>
      <c r="AU40" s="675"/>
      <c r="AV40" s="675"/>
      <c r="AW40" s="675"/>
      <c r="AX40" s="675"/>
      <c r="AY40" s="676"/>
      <c r="AZ40" s="595">
        <v>268260</v>
      </c>
      <c r="BA40" s="596"/>
      <c r="BB40" s="596"/>
      <c r="BC40" s="596"/>
      <c r="BD40" s="627"/>
      <c r="BE40" s="627"/>
      <c r="BF40" s="652"/>
      <c r="BG40" s="680"/>
      <c r="BH40" s="681"/>
      <c r="BI40" s="681"/>
      <c r="BJ40" s="681"/>
      <c r="BK40" s="681"/>
      <c r="BL40" s="189"/>
      <c r="BM40" s="610" t="s">
        <v>326</v>
      </c>
      <c r="BN40" s="610"/>
      <c r="BO40" s="610"/>
      <c r="BP40" s="610"/>
      <c r="BQ40" s="610"/>
      <c r="BR40" s="610"/>
      <c r="BS40" s="610"/>
      <c r="BT40" s="610"/>
      <c r="BU40" s="611"/>
      <c r="BV40" s="595">
        <v>107</v>
      </c>
      <c r="BW40" s="596"/>
      <c r="BX40" s="596"/>
      <c r="BY40" s="596"/>
      <c r="BZ40" s="596"/>
      <c r="CA40" s="596"/>
      <c r="CB40" s="605"/>
      <c r="CD40" s="609" t="s">
        <v>327</v>
      </c>
      <c r="CE40" s="610"/>
      <c r="CF40" s="610"/>
      <c r="CG40" s="610"/>
      <c r="CH40" s="610"/>
      <c r="CI40" s="610"/>
      <c r="CJ40" s="610"/>
      <c r="CK40" s="610"/>
      <c r="CL40" s="610"/>
      <c r="CM40" s="610"/>
      <c r="CN40" s="610"/>
      <c r="CO40" s="610"/>
      <c r="CP40" s="610"/>
      <c r="CQ40" s="611"/>
      <c r="CR40" s="595">
        <v>250</v>
      </c>
      <c r="CS40" s="596"/>
      <c r="CT40" s="596"/>
      <c r="CU40" s="596"/>
      <c r="CV40" s="596"/>
      <c r="CW40" s="596"/>
      <c r="CX40" s="596"/>
      <c r="CY40" s="597"/>
      <c r="CZ40" s="629">
        <v>0</v>
      </c>
      <c r="DA40" s="630"/>
      <c r="DB40" s="630"/>
      <c r="DC40" s="631"/>
      <c r="DD40" s="604">
        <v>250</v>
      </c>
      <c r="DE40" s="596"/>
      <c r="DF40" s="596"/>
      <c r="DG40" s="596"/>
      <c r="DH40" s="596"/>
      <c r="DI40" s="596"/>
      <c r="DJ40" s="596"/>
      <c r="DK40" s="597"/>
      <c r="DL40" s="604" t="s">
        <v>324</v>
      </c>
      <c r="DM40" s="596"/>
      <c r="DN40" s="596"/>
      <c r="DO40" s="596"/>
      <c r="DP40" s="596"/>
      <c r="DQ40" s="596"/>
      <c r="DR40" s="596"/>
      <c r="DS40" s="596"/>
      <c r="DT40" s="596"/>
      <c r="DU40" s="596"/>
      <c r="DV40" s="597"/>
      <c r="DW40" s="600" t="s">
        <v>324</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328</v>
      </c>
      <c r="AR41" s="616"/>
      <c r="AS41" s="616"/>
      <c r="AT41" s="616"/>
      <c r="AU41" s="616"/>
      <c r="AV41" s="616"/>
      <c r="AW41" s="616"/>
      <c r="AX41" s="616"/>
      <c r="AY41" s="617"/>
      <c r="AZ41" s="667">
        <v>674628</v>
      </c>
      <c r="BA41" s="668"/>
      <c r="BB41" s="668"/>
      <c r="BC41" s="668"/>
      <c r="BD41" s="663"/>
      <c r="BE41" s="663"/>
      <c r="BF41" s="665"/>
      <c r="BG41" s="682"/>
      <c r="BH41" s="683"/>
      <c r="BI41" s="683"/>
      <c r="BJ41" s="683"/>
      <c r="BK41" s="683"/>
      <c r="BL41" s="191"/>
      <c r="BM41" s="616" t="s">
        <v>329</v>
      </c>
      <c r="BN41" s="616"/>
      <c r="BO41" s="616"/>
      <c r="BP41" s="616"/>
      <c r="BQ41" s="616"/>
      <c r="BR41" s="616"/>
      <c r="BS41" s="616"/>
      <c r="BT41" s="616"/>
      <c r="BU41" s="617"/>
      <c r="BV41" s="667">
        <v>292</v>
      </c>
      <c r="BW41" s="668"/>
      <c r="BX41" s="668"/>
      <c r="BY41" s="668"/>
      <c r="BZ41" s="668"/>
      <c r="CA41" s="668"/>
      <c r="CB41" s="677"/>
      <c r="CD41" s="609" t="s">
        <v>330</v>
      </c>
      <c r="CE41" s="610"/>
      <c r="CF41" s="610"/>
      <c r="CG41" s="610"/>
      <c r="CH41" s="610"/>
      <c r="CI41" s="610"/>
      <c r="CJ41" s="610"/>
      <c r="CK41" s="610"/>
      <c r="CL41" s="610"/>
      <c r="CM41" s="610"/>
      <c r="CN41" s="610"/>
      <c r="CO41" s="610"/>
      <c r="CP41" s="610"/>
      <c r="CQ41" s="611"/>
      <c r="CR41" s="595" t="s">
        <v>331</v>
      </c>
      <c r="CS41" s="627"/>
      <c r="CT41" s="627"/>
      <c r="CU41" s="627"/>
      <c r="CV41" s="627"/>
      <c r="CW41" s="627"/>
      <c r="CX41" s="627"/>
      <c r="CY41" s="628"/>
      <c r="CZ41" s="629" t="s">
        <v>331</v>
      </c>
      <c r="DA41" s="630"/>
      <c r="DB41" s="630"/>
      <c r="DC41" s="631"/>
      <c r="DD41" s="604" t="s">
        <v>331</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2769875</v>
      </c>
      <c r="CS42" s="596"/>
      <c r="CT42" s="596"/>
      <c r="CU42" s="596"/>
      <c r="CV42" s="596"/>
      <c r="CW42" s="596"/>
      <c r="CX42" s="596"/>
      <c r="CY42" s="597"/>
      <c r="CZ42" s="629">
        <v>21.8</v>
      </c>
      <c r="DA42" s="678"/>
      <c r="DB42" s="678"/>
      <c r="DC42" s="679"/>
      <c r="DD42" s="604">
        <v>666768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90788</v>
      </c>
      <c r="CS43" s="627"/>
      <c r="CT43" s="627"/>
      <c r="CU43" s="627"/>
      <c r="CV43" s="627"/>
      <c r="CW43" s="627"/>
      <c r="CX43" s="627"/>
      <c r="CY43" s="628"/>
      <c r="CZ43" s="629">
        <v>0.7</v>
      </c>
      <c r="DA43" s="630"/>
      <c r="DB43" s="630"/>
      <c r="DC43" s="631"/>
      <c r="DD43" s="604">
        <v>78831</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2707950</v>
      </c>
      <c r="CS44" s="596"/>
      <c r="CT44" s="596"/>
      <c r="CU44" s="596"/>
      <c r="CV44" s="596"/>
      <c r="CW44" s="596"/>
      <c r="CX44" s="596"/>
      <c r="CY44" s="597"/>
      <c r="CZ44" s="629">
        <v>21.3</v>
      </c>
      <c r="DA44" s="678"/>
      <c r="DB44" s="678"/>
      <c r="DC44" s="679"/>
      <c r="DD44" s="604">
        <v>633280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1590080</v>
      </c>
      <c r="CS45" s="627"/>
      <c r="CT45" s="627"/>
      <c r="CU45" s="627"/>
      <c r="CV45" s="627"/>
      <c r="CW45" s="627"/>
      <c r="CX45" s="627"/>
      <c r="CY45" s="628"/>
      <c r="CZ45" s="629">
        <v>12.5</v>
      </c>
      <c r="DA45" s="630"/>
      <c r="DB45" s="630"/>
      <c r="DC45" s="631"/>
      <c r="DD45" s="604">
        <v>63380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964413</v>
      </c>
      <c r="CS46" s="596"/>
      <c r="CT46" s="596"/>
      <c r="CU46" s="596"/>
      <c r="CV46" s="596"/>
      <c r="CW46" s="596"/>
      <c r="CX46" s="596"/>
      <c r="CY46" s="597"/>
      <c r="CZ46" s="629">
        <v>7.6</v>
      </c>
      <c r="DA46" s="678"/>
      <c r="DB46" s="678"/>
      <c r="DC46" s="679"/>
      <c r="DD46" s="604">
        <v>544643</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61925</v>
      </c>
      <c r="CS47" s="627"/>
      <c r="CT47" s="627"/>
      <c r="CU47" s="627"/>
      <c r="CV47" s="627"/>
      <c r="CW47" s="627"/>
      <c r="CX47" s="627"/>
      <c r="CY47" s="628"/>
      <c r="CZ47" s="629">
        <v>0.5</v>
      </c>
      <c r="DA47" s="630"/>
      <c r="DB47" s="630"/>
      <c r="DC47" s="631"/>
      <c r="DD47" s="604">
        <v>33488</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12717733</v>
      </c>
      <c r="CS49" s="663"/>
      <c r="CT49" s="663"/>
      <c r="CU49" s="663"/>
      <c r="CV49" s="663"/>
      <c r="CW49" s="663"/>
      <c r="CX49" s="663"/>
      <c r="CY49" s="690"/>
      <c r="CZ49" s="691">
        <v>100</v>
      </c>
      <c r="DA49" s="692"/>
      <c r="DB49" s="692"/>
      <c r="DC49" s="693"/>
      <c r="DD49" s="694">
        <v>8721553</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13059</v>
      </c>
      <c r="R7" s="725"/>
      <c r="S7" s="725"/>
      <c r="T7" s="725"/>
      <c r="U7" s="725"/>
      <c r="V7" s="725">
        <v>12718</v>
      </c>
      <c r="W7" s="725"/>
      <c r="X7" s="725"/>
      <c r="Y7" s="725"/>
      <c r="Z7" s="725"/>
      <c r="AA7" s="725">
        <v>341</v>
      </c>
      <c r="AB7" s="725"/>
      <c r="AC7" s="725"/>
      <c r="AD7" s="725"/>
      <c r="AE7" s="726"/>
      <c r="AF7" s="727">
        <v>186</v>
      </c>
      <c r="AG7" s="728"/>
      <c r="AH7" s="728"/>
      <c r="AI7" s="728"/>
      <c r="AJ7" s="729"/>
      <c r="AK7" s="764">
        <v>7</v>
      </c>
      <c r="AL7" s="765"/>
      <c r="AM7" s="765"/>
      <c r="AN7" s="765"/>
      <c r="AO7" s="765"/>
      <c r="AP7" s="765">
        <v>12744</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546</v>
      </c>
      <c r="BS7" s="768" t="s">
        <v>544</v>
      </c>
      <c r="BT7" s="769"/>
      <c r="BU7" s="769"/>
      <c r="BV7" s="769"/>
      <c r="BW7" s="769"/>
      <c r="BX7" s="769"/>
      <c r="BY7" s="769"/>
      <c r="BZ7" s="769"/>
      <c r="CA7" s="769"/>
      <c r="CB7" s="769"/>
      <c r="CC7" s="769"/>
      <c r="CD7" s="769"/>
      <c r="CE7" s="769"/>
      <c r="CF7" s="769"/>
      <c r="CG7" s="770"/>
      <c r="CH7" s="761">
        <v>0</v>
      </c>
      <c r="CI7" s="762"/>
      <c r="CJ7" s="762"/>
      <c r="CK7" s="762"/>
      <c r="CL7" s="763"/>
      <c r="CM7" s="761">
        <v>11</v>
      </c>
      <c r="CN7" s="762"/>
      <c r="CO7" s="762"/>
      <c r="CP7" s="762"/>
      <c r="CQ7" s="763"/>
      <c r="CR7" s="761">
        <v>5</v>
      </c>
      <c r="CS7" s="762"/>
      <c r="CT7" s="762"/>
      <c r="CU7" s="762"/>
      <c r="CV7" s="763"/>
      <c r="CW7" s="761">
        <v>0</v>
      </c>
      <c r="CX7" s="762"/>
      <c r="CY7" s="762"/>
      <c r="CZ7" s="762"/>
      <c r="DA7" s="763"/>
      <c r="DB7" s="761">
        <v>0</v>
      </c>
      <c r="DC7" s="762"/>
      <c r="DD7" s="762"/>
      <c r="DE7" s="762"/>
      <c r="DF7" s="763"/>
      <c r="DG7" s="761">
        <v>0</v>
      </c>
      <c r="DH7" s="762"/>
      <c r="DI7" s="762"/>
      <c r="DJ7" s="762"/>
      <c r="DK7" s="763"/>
      <c r="DL7" s="761">
        <v>0</v>
      </c>
      <c r="DM7" s="762"/>
      <c r="DN7" s="762"/>
      <c r="DO7" s="762"/>
      <c r="DP7" s="763"/>
      <c r="DQ7" s="761">
        <v>0</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545</v>
      </c>
      <c r="BT8" s="759"/>
      <c r="BU8" s="759"/>
      <c r="BV8" s="759"/>
      <c r="BW8" s="759"/>
      <c r="BX8" s="759"/>
      <c r="BY8" s="759"/>
      <c r="BZ8" s="759"/>
      <c r="CA8" s="759"/>
      <c r="CB8" s="759"/>
      <c r="CC8" s="759"/>
      <c r="CD8" s="759"/>
      <c r="CE8" s="759"/>
      <c r="CF8" s="759"/>
      <c r="CG8" s="760"/>
      <c r="CH8" s="771">
        <v>29</v>
      </c>
      <c r="CI8" s="772"/>
      <c r="CJ8" s="772"/>
      <c r="CK8" s="772"/>
      <c r="CL8" s="773"/>
      <c r="CM8" s="771">
        <v>83</v>
      </c>
      <c r="CN8" s="772"/>
      <c r="CO8" s="772"/>
      <c r="CP8" s="772"/>
      <c r="CQ8" s="773"/>
      <c r="CR8" s="771">
        <v>8</v>
      </c>
      <c r="CS8" s="772"/>
      <c r="CT8" s="772"/>
      <c r="CU8" s="772"/>
      <c r="CV8" s="773"/>
      <c r="CW8" s="771">
        <v>0</v>
      </c>
      <c r="CX8" s="772"/>
      <c r="CY8" s="772"/>
      <c r="CZ8" s="772"/>
      <c r="DA8" s="773"/>
      <c r="DB8" s="771">
        <v>0</v>
      </c>
      <c r="DC8" s="772"/>
      <c r="DD8" s="772"/>
      <c r="DE8" s="772"/>
      <c r="DF8" s="773"/>
      <c r="DG8" s="771">
        <v>0</v>
      </c>
      <c r="DH8" s="772"/>
      <c r="DI8" s="772"/>
      <c r="DJ8" s="772"/>
      <c r="DK8" s="773"/>
      <c r="DL8" s="771">
        <v>0</v>
      </c>
      <c r="DM8" s="772"/>
      <c r="DN8" s="772"/>
      <c r="DO8" s="772"/>
      <c r="DP8" s="773"/>
      <c r="DQ8" s="771">
        <v>0</v>
      </c>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13059</v>
      </c>
      <c r="R23" s="784"/>
      <c r="S23" s="784"/>
      <c r="T23" s="784"/>
      <c r="U23" s="784"/>
      <c r="V23" s="784">
        <v>12718</v>
      </c>
      <c r="W23" s="784"/>
      <c r="X23" s="784"/>
      <c r="Y23" s="784"/>
      <c r="Z23" s="784"/>
      <c r="AA23" s="784">
        <v>341</v>
      </c>
      <c r="AB23" s="784"/>
      <c r="AC23" s="784"/>
      <c r="AD23" s="784"/>
      <c r="AE23" s="785"/>
      <c r="AF23" s="786">
        <v>186</v>
      </c>
      <c r="AG23" s="784"/>
      <c r="AH23" s="784"/>
      <c r="AI23" s="784"/>
      <c r="AJ23" s="787"/>
      <c r="AK23" s="788"/>
      <c r="AL23" s="789"/>
      <c r="AM23" s="789"/>
      <c r="AN23" s="789"/>
      <c r="AO23" s="789"/>
      <c r="AP23" s="784">
        <v>12744</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2879</v>
      </c>
      <c r="R28" s="813"/>
      <c r="S28" s="813"/>
      <c r="T28" s="813"/>
      <c r="U28" s="813"/>
      <c r="V28" s="813">
        <v>2801</v>
      </c>
      <c r="W28" s="813"/>
      <c r="X28" s="813"/>
      <c r="Y28" s="813"/>
      <c r="Z28" s="813"/>
      <c r="AA28" s="813">
        <v>78</v>
      </c>
      <c r="AB28" s="813"/>
      <c r="AC28" s="813"/>
      <c r="AD28" s="813"/>
      <c r="AE28" s="814"/>
      <c r="AF28" s="815">
        <v>78</v>
      </c>
      <c r="AG28" s="813"/>
      <c r="AH28" s="813"/>
      <c r="AI28" s="813"/>
      <c r="AJ28" s="816"/>
      <c r="AK28" s="817">
        <v>268</v>
      </c>
      <c r="AL28" s="808"/>
      <c r="AM28" s="808"/>
      <c r="AN28" s="808"/>
      <c r="AO28" s="808"/>
      <c r="AP28" s="808" t="s">
        <v>547</v>
      </c>
      <c r="AQ28" s="808"/>
      <c r="AR28" s="808"/>
      <c r="AS28" s="808"/>
      <c r="AT28" s="808"/>
      <c r="AU28" s="808" t="s">
        <v>547</v>
      </c>
      <c r="AV28" s="808"/>
      <c r="AW28" s="808"/>
      <c r="AX28" s="808"/>
      <c r="AY28" s="808"/>
      <c r="AZ28" s="809" t="s">
        <v>547</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2616</v>
      </c>
      <c r="R29" s="749"/>
      <c r="S29" s="749"/>
      <c r="T29" s="749"/>
      <c r="U29" s="749"/>
      <c r="V29" s="749">
        <v>2561</v>
      </c>
      <c r="W29" s="749"/>
      <c r="X29" s="749"/>
      <c r="Y29" s="749"/>
      <c r="Z29" s="749"/>
      <c r="AA29" s="749">
        <v>54</v>
      </c>
      <c r="AB29" s="749"/>
      <c r="AC29" s="749"/>
      <c r="AD29" s="749"/>
      <c r="AE29" s="750"/>
      <c r="AF29" s="751">
        <v>54</v>
      </c>
      <c r="AG29" s="752"/>
      <c r="AH29" s="752"/>
      <c r="AI29" s="752"/>
      <c r="AJ29" s="753"/>
      <c r="AK29" s="820">
        <v>370</v>
      </c>
      <c r="AL29" s="821"/>
      <c r="AM29" s="821"/>
      <c r="AN29" s="821"/>
      <c r="AO29" s="821"/>
      <c r="AP29" s="821" t="s">
        <v>547</v>
      </c>
      <c r="AQ29" s="821"/>
      <c r="AR29" s="821"/>
      <c r="AS29" s="821"/>
      <c r="AT29" s="821"/>
      <c r="AU29" s="821" t="s">
        <v>547</v>
      </c>
      <c r="AV29" s="821"/>
      <c r="AW29" s="821"/>
      <c r="AX29" s="821"/>
      <c r="AY29" s="821"/>
      <c r="AZ29" s="822" t="s">
        <v>547</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175</v>
      </c>
      <c r="R30" s="749"/>
      <c r="S30" s="749"/>
      <c r="T30" s="749"/>
      <c r="U30" s="749"/>
      <c r="V30" s="749">
        <v>172</v>
      </c>
      <c r="W30" s="749"/>
      <c r="X30" s="749"/>
      <c r="Y30" s="749"/>
      <c r="Z30" s="749"/>
      <c r="AA30" s="749">
        <v>2</v>
      </c>
      <c r="AB30" s="749"/>
      <c r="AC30" s="749"/>
      <c r="AD30" s="749"/>
      <c r="AE30" s="750"/>
      <c r="AF30" s="751">
        <v>2</v>
      </c>
      <c r="AG30" s="752"/>
      <c r="AH30" s="752"/>
      <c r="AI30" s="752"/>
      <c r="AJ30" s="753"/>
      <c r="AK30" s="820">
        <v>76</v>
      </c>
      <c r="AL30" s="821"/>
      <c r="AM30" s="821"/>
      <c r="AN30" s="821"/>
      <c r="AO30" s="821"/>
      <c r="AP30" s="821" t="s">
        <v>547</v>
      </c>
      <c r="AQ30" s="821"/>
      <c r="AR30" s="821"/>
      <c r="AS30" s="821"/>
      <c r="AT30" s="821"/>
      <c r="AU30" s="821" t="s">
        <v>547</v>
      </c>
      <c r="AV30" s="821"/>
      <c r="AW30" s="821"/>
      <c r="AX30" s="821"/>
      <c r="AY30" s="821"/>
      <c r="AZ30" s="822" t="s">
        <v>547</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21</v>
      </c>
      <c r="R31" s="749"/>
      <c r="S31" s="749"/>
      <c r="T31" s="749"/>
      <c r="U31" s="749"/>
      <c r="V31" s="749">
        <v>21</v>
      </c>
      <c r="W31" s="749"/>
      <c r="X31" s="749"/>
      <c r="Y31" s="749"/>
      <c r="Z31" s="749"/>
      <c r="AA31" s="749">
        <v>0</v>
      </c>
      <c r="AB31" s="749"/>
      <c r="AC31" s="749"/>
      <c r="AD31" s="749"/>
      <c r="AE31" s="750"/>
      <c r="AF31" s="751">
        <v>0</v>
      </c>
      <c r="AG31" s="752"/>
      <c r="AH31" s="752"/>
      <c r="AI31" s="752"/>
      <c r="AJ31" s="753"/>
      <c r="AK31" s="820">
        <v>12</v>
      </c>
      <c r="AL31" s="821"/>
      <c r="AM31" s="821"/>
      <c r="AN31" s="821"/>
      <c r="AO31" s="821"/>
      <c r="AP31" s="821" t="s">
        <v>547</v>
      </c>
      <c r="AQ31" s="821"/>
      <c r="AR31" s="821"/>
      <c r="AS31" s="821"/>
      <c r="AT31" s="821"/>
      <c r="AU31" s="821" t="s">
        <v>547</v>
      </c>
      <c r="AV31" s="821"/>
      <c r="AW31" s="821"/>
      <c r="AX31" s="821"/>
      <c r="AY31" s="821"/>
      <c r="AZ31" s="822" t="s">
        <v>547</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383</v>
      </c>
      <c r="C32" s="746"/>
      <c r="D32" s="746"/>
      <c r="E32" s="746"/>
      <c r="F32" s="746"/>
      <c r="G32" s="746"/>
      <c r="H32" s="746"/>
      <c r="I32" s="746"/>
      <c r="J32" s="746"/>
      <c r="K32" s="746"/>
      <c r="L32" s="746"/>
      <c r="M32" s="746"/>
      <c r="N32" s="746"/>
      <c r="O32" s="746"/>
      <c r="P32" s="747"/>
      <c r="Q32" s="748">
        <v>181</v>
      </c>
      <c r="R32" s="749"/>
      <c r="S32" s="749"/>
      <c r="T32" s="749"/>
      <c r="U32" s="749"/>
      <c r="V32" s="749">
        <v>169</v>
      </c>
      <c r="W32" s="749"/>
      <c r="X32" s="749"/>
      <c r="Y32" s="749"/>
      <c r="Z32" s="749"/>
      <c r="AA32" s="749">
        <v>12</v>
      </c>
      <c r="AB32" s="749"/>
      <c r="AC32" s="749"/>
      <c r="AD32" s="749"/>
      <c r="AE32" s="750"/>
      <c r="AF32" s="751">
        <v>105</v>
      </c>
      <c r="AG32" s="752"/>
      <c r="AH32" s="752"/>
      <c r="AI32" s="752"/>
      <c r="AJ32" s="753"/>
      <c r="AK32" s="820" t="s">
        <v>547</v>
      </c>
      <c r="AL32" s="821"/>
      <c r="AM32" s="821"/>
      <c r="AN32" s="821"/>
      <c r="AO32" s="821"/>
      <c r="AP32" s="821">
        <v>836</v>
      </c>
      <c r="AQ32" s="821"/>
      <c r="AR32" s="821"/>
      <c r="AS32" s="821"/>
      <c r="AT32" s="821"/>
      <c r="AU32" s="821" t="s">
        <v>547</v>
      </c>
      <c r="AV32" s="821"/>
      <c r="AW32" s="821"/>
      <c r="AX32" s="821"/>
      <c r="AY32" s="821"/>
      <c r="AZ32" s="822" t="s">
        <v>547</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385</v>
      </c>
      <c r="C33" s="746"/>
      <c r="D33" s="746"/>
      <c r="E33" s="746"/>
      <c r="F33" s="746"/>
      <c r="G33" s="746"/>
      <c r="H33" s="746"/>
      <c r="I33" s="746"/>
      <c r="J33" s="746"/>
      <c r="K33" s="746"/>
      <c r="L33" s="746"/>
      <c r="M33" s="746"/>
      <c r="N33" s="746"/>
      <c r="O33" s="746"/>
      <c r="P33" s="747"/>
      <c r="Q33" s="748">
        <v>243</v>
      </c>
      <c r="R33" s="749"/>
      <c r="S33" s="749"/>
      <c r="T33" s="749"/>
      <c r="U33" s="749"/>
      <c r="V33" s="749">
        <v>238</v>
      </c>
      <c r="W33" s="749"/>
      <c r="X33" s="749"/>
      <c r="Y33" s="749"/>
      <c r="Z33" s="749"/>
      <c r="AA33" s="749">
        <v>4</v>
      </c>
      <c r="AB33" s="749"/>
      <c r="AC33" s="749"/>
      <c r="AD33" s="749"/>
      <c r="AE33" s="750"/>
      <c r="AF33" s="751">
        <v>4</v>
      </c>
      <c r="AG33" s="752"/>
      <c r="AH33" s="752"/>
      <c r="AI33" s="752"/>
      <c r="AJ33" s="753"/>
      <c r="AK33" s="820">
        <v>76</v>
      </c>
      <c r="AL33" s="821"/>
      <c r="AM33" s="821"/>
      <c r="AN33" s="821"/>
      <c r="AO33" s="821"/>
      <c r="AP33" s="821">
        <v>1905</v>
      </c>
      <c r="AQ33" s="821"/>
      <c r="AR33" s="821"/>
      <c r="AS33" s="821"/>
      <c r="AT33" s="821"/>
      <c r="AU33" s="821">
        <v>1017</v>
      </c>
      <c r="AV33" s="821"/>
      <c r="AW33" s="821"/>
      <c r="AX33" s="821"/>
      <c r="AY33" s="821"/>
      <c r="AZ33" s="822" t="s">
        <v>547</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737</v>
      </c>
      <c r="R34" s="749"/>
      <c r="S34" s="749"/>
      <c r="T34" s="749"/>
      <c r="U34" s="749"/>
      <c r="V34" s="749">
        <v>732</v>
      </c>
      <c r="W34" s="749"/>
      <c r="X34" s="749"/>
      <c r="Y34" s="749"/>
      <c r="Z34" s="749"/>
      <c r="AA34" s="749">
        <v>6</v>
      </c>
      <c r="AB34" s="749"/>
      <c r="AC34" s="749"/>
      <c r="AD34" s="749"/>
      <c r="AE34" s="750"/>
      <c r="AF34" s="751">
        <v>6</v>
      </c>
      <c r="AG34" s="752"/>
      <c r="AH34" s="752"/>
      <c r="AI34" s="752"/>
      <c r="AJ34" s="753"/>
      <c r="AK34" s="820">
        <v>270</v>
      </c>
      <c r="AL34" s="821"/>
      <c r="AM34" s="821"/>
      <c r="AN34" s="821"/>
      <c r="AO34" s="821"/>
      <c r="AP34" s="821">
        <v>4695</v>
      </c>
      <c r="AQ34" s="821"/>
      <c r="AR34" s="821"/>
      <c r="AS34" s="821"/>
      <c r="AT34" s="821"/>
      <c r="AU34" s="821">
        <v>4563</v>
      </c>
      <c r="AV34" s="821"/>
      <c r="AW34" s="821"/>
      <c r="AX34" s="821"/>
      <c r="AY34" s="821"/>
      <c r="AZ34" s="822" t="s">
        <v>547</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388</v>
      </c>
      <c r="C35" s="746"/>
      <c r="D35" s="746"/>
      <c r="E35" s="746"/>
      <c r="F35" s="746"/>
      <c r="G35" s="746"/>
      <c r="H35" s="746"/>
      <c r="I35" s="746"/>
      <c r="J35" s="746"/>
      <c r="K35" s="746"/>
      <c r="L35" s="746"/>
      <c r="M35" s="746"/>
      <c r="N35" s="746"/>
      <c r="O35" s="746"/>
      <c r="P35" s="747"/>
      <c r="Q35" s="748">
        <v>106</v>
      </c>
      <c r="R35" s="749"/>
      <c r="S35" s="749"/>
      <c r="T35" s="749"/>
      <c r="U35" s="749"/>
      <c r="V35" s="749">
        <v>105</v>
      </c>
      <c r="W35" s="749"/>
      <c r="X35" s="749"/>
      <c r="Y35" s="749"/>
      <c r="Z35" s="749"/>
      <c r="AA35" s="749">
        <v>1</v>
      </c>
      <c r="AB35" s="749"/>
      <c r="AC35" s="749"/>
      <c r="AD35" s="749"/>
      <c r="AE35" s="750"/>
      <c r="AF35" s="751">
        <v>1</v>
      </c>
      <c r="AG35" s="752"/>
      <c r="AH35" s="752"/>
      <c r="AI35" s="752"/>
      <c r="AJ35" s="753"/>
      <c r="AK35" s="820">
        <v>65</v>
      </c>
      <c r="AL35" s="821"/>
      <c r="AM35" s="821"/>
      <c r="AN35" s="821"/>
      <c r="AO35" s="821"/>
      <c r="AP35" s="821">
        <v>648</v>
      </c>
      <c r="AQ35" s="821"/>
      <c r="AR35" s="821"/>
      <c r="AS35" s="821"/>
      <c r="AT35" s="821"/>
      <c r="AU35" s="821">
        <v>570</v>
      </c>
      <c r="AV35" s="821"/>
      <c r="AW35" s="821"/>
      <c r="AX35" s="821"/>
      <c r="AY35" s="821"/>
      <c r="AZ35" s="822" t="s">
        <v>547</v>
      </c>
      <c r="BA35" s="822"/>
      <c r="BB35" s="822"/>
      <c r="BC35" s="822"/>
      <c r="BD35" s="822"/>
      <c r="BE35" s="818" t="s">
        <v>386</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389</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390</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251</v>
      </c>
      <c r="AG63" s="832"/>
      <c r="AH63" s="832"/>
      <c r="AI63" s="832"/>
      <c r="AJ63" s="833"/>
      <c r="AK63" s="834"/>
      <c r="AL63" s="829"/>
      <c r="AM63" s="829"/>
      <c r="AN63" s="829"/>
      <c r="AO63" s="829"/>
      <c r="AP63" s="832">
        <v>8084</v>
      </c>
      <c r="AQ63" s="832"/>
      <c r="AR63" s="832"/>
      <c r="AS63" s="832"/>
      <c r="AT63" s="832"/>
      <c r="AU63" s="832">
        <v>6150</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392</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393</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535</v>
      </c>
      <c r="C68" s="860"/>
      <c r="D68" s="860"/>
      <c r="E68" s="860"/>
      <c r="F68" s="860"/>
      <c r="G68" s="860"/>
      <c r="H68" s="860"/>
      <c r="I68" s="860"/>
      <c r="J68" s="860"/>
      <c r="K68" s="860"/>
      <c r="L68" s="860"/>
      <c r="M68" s="860"/>
      <c r="N68" s="860"/>
      <c r="O68" s="860"/>
      <c r="P68" s="861"/>
      <c r="Q68" s="862">
        <v>2214</v>
      </c>
      <c r="R68" s="856"/>
      <c r="S68" s="856"/>
      <c r="T68" s="856"/>
      <c r="U68" s="856"/>
      <c r="V68" s="856">
        <v>2200</v>
      </c>
      <c r="W68" s="856"/>
      <c r="X68" s="856"/>
      <c r="Y68" s="856"/>
      <c r="Z68" s="856"/>
      <c r="AA68" s="856">
        <v>14</v>
      </c>
      <c r="AB68" s="856"/>
      <c r="AC68" s="856"/>
      <c r="AD68" s="856"/>
      <c r="AE68" s="856"/>
      <c r="AF68" s="856">
        <v>14</v>
      </c>
      <c r="AG68" s="856"/>
      <c r="AH68" s="856"/>
      <c r="AI68" s="856"/>
      <c r="AJ68" s="856"/>
      <c r="AK68" s="856">
        <v>33</v>
      </c>
      <c r="AL68" s="856"/>
      <c r="AM68" s="856"/>
      <c r="AN68" s="856"/>
      <c r="AO68" s="856"/>
      <c r="AP68" s="856">
        <v>1236</v>
      </c>
      <c r="AQ68" s="856"/>
      <c r="AR68" s="856"/>
      <c r="AS68" s="856"/>
      <c r="AT68" s="856"/>
      <c r="AU68" s="856">
        <v>471</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536</v>
      </c>
      <c r="C69" s="864"/>
      <c r="D69" s="864"/>
      <c r="E69" s="864"/>
      <c r="F69" s="864"/>
      <c r="G69" s="864"/>
      <c r="H69" s="864"/>
      <c r="I69" s="864"/>
      <c r="J69" s="864"/>
      <c r="K69" s="864"/>
      <c r="L69" s="864"/>
      <c r="M69" s="864"/>
      <c r="N69" s="864"/>
      <c r="O69" s="864"/>
      <c r="P69" s="865"/>
      <c r="Q69" s="866">
        <v>2187</v>
      </c>
      <c r="R69" s="821"/>
      <c r="S69" s="821"/>
      <c r="T69" s="821"/>
      <c r="U69" s="821"/>
      <c r="V69" s="821">
        <v>2265</v>
      </c>
      <c r="W69" s="821"/>
      <c r="X69" s="821"/>
      <c r="Y69" s="821"/>
      <c r="Z69" s="821"/>
      <c r="AA69" s="821">
        <v>-78</v>
      </c>
      <c r="AB69" s="821"/>
      <c r="AC69" s="821"/>
      <c r="AD69" s="821"/>
      <c r="AE69" s="821"/>
      <c r="AF69" s="821">
        <v>-23</v>
      </c>
      <c r="AG69" s="821"/>
      <c r="AH69" s="821"/>
      <c r="AI69" s="821"/>
      <c r="AJ69" s="821"/>
      <c r="AK69" s="821">
        <v>542</v>
      </c>
      <c r="AL69" s="821"/>
      <c r="AM69" s="821"/>
      <c r="AN69" s="821"/>
      <c r="AO69" s="821"/>
      <c r="AP69" s="821">
        <v>770</v>
      </c>
      <c r="AQ69" s="821"/>
      <c r="AR69" s="821"/>
      <c r="AS69" s="821"/>
      <c r="AT69" s="821"/>
      <c r="AU69" s="821">
        <v>190</v>
      </c>
      <c r="AV69" s="821"/>
      <c r="AW69" s="821"/>
      <c r="AX69" s="821"/>
      <c r="AY69" s="821"/>
      <c r="AZ69" s="867" t="s">
        <v>548</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537</v>
      </c>
      <c r="C70" s="864"/>
      <c r="D70" s="864"/>
      <c r="E70" s="864"/>
      <c r="F70" s="864"/>
      <c r="G70" s="864"/>
      <c r="H70" s="864"/>
      <c r="I70" s="864"/>
      <c r="J70" s="864"/>
      <c r="K70" s="864"/>
      <c r="L70" s="864"/>
      <c r="M70" s="864"/>
      <c r="N70" s="864"/>
      <c r="O70" s="864"/>
      <c r="P70" s="865"/>
      <c r="Q70" s="866">
        <v>1151</v>
      </c>
      <c r="R70" s="821"/>
      <c r="S70" s="821"/>
      <c r="T70" s="821"/>
      <c r="U70" s="821"/>
      <c r="V70" s="821">
        <v>1123</v>
      </c>
      <c r="W70" s="821"/>
      <c r="X70" s="821"/>
      <c r="Y70" s="821"/>
      <c r="Z70" s="821"/>
      <c r="AA70" s="821">
        <v>28</v>
      </c>
      <c r="AB70" s="821"/>
      <c r="AC70" s="821"/>
      <c r="AD70" s="821"/>
      <c r="AE70" s="821"/>
      <c r="AF70" s="821">
        <v>28</v>
      </c>
      <c r="AG70" s="821"/>
      <c r="AH70" s="821"/>
      <c r="AI70" s="821"/>
      <c r="AJ70" s="821"/>
      <c r="AK70" s="821">
        <v>35</v>
      </c>
      <c r="AL70" s="821"/>
      <c r="AM70" s="821"/>
      <c r="AN70" s="821"/>
      <c r="AO70" s="821"/>
      <c r="AP70" s="821">
        <v>47</v>
      </c>
      <c r="AQ70" s="821"/>
      <c r="AR70" s="821"/>
      <c r="AS70" s="821"/>
      <c r="AT70" s="821"/>
      <c r="AU70" s="821">
        <v>4</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538</v>
      </c>
      <c r="C71" s="864"/>
      <c r="D71" s="864"/>
      <c r="E71" s="864"/>
      <c r="F71" s="864"/>
      <c r="G71" s="864"/>
      <c r="H71" s="864"/>
      <c r="I71" s="864"/>
      <c r="J71" s="864"/>
      <c r="K71" s="864"/>
      <c r="L71" s="864"/>
      <c r="M71" s="864"/>
      <c r="N71" s="864"/>
      <c r="O71" s="864"/>
      <c r="P71" s="865"/>
      <c r="Q71" s="866">
        <v>236</v>
      </c>
      <c r="R71" s="821"/>
      <c r="S71" s="821"/>
      <c r="T71" s="821"/>
      <c r="U71" s="821"/>
      <c r="V71" s="821">
        <v>189</v>
      </c>
      <c r="W71" s="821"/>
      <c r="X71" s="821"/>
      <c r="Y71" s="821"/>
      <c r="Z71" s="821"/>
      <c r="AA71" s="821">
        <v>46</v>
      </c>
      <c r="AB71" s="821"/>
      <c r="AC71" s="821"/>
      <c r="AD71" s="821"/>
      <c r="AE71" s="821"/>
      <c r="AF71" s="821">
        <v>956</v>
      </c>
      <c r="AG71" s="821"/>
      <c r="AH71" s="821"/>
      <c r="AI71" s="821"/>
      <c r="AJ71" s="821"/>
      <c r="AK71" s="821">
        <v>46</v>
      </c>
      <c r="AL71" s="821"/>
      <c r="AM71" s="821"/>
      <c r="AN71" s="821"/>
      <c r="AO71" s="821"/>
      <c r="AP71" s="821">
        <v>118</v>
      </c>
      <c r="AQ71" s="821"/>
      <c r="AR71" s="821"/>
      <c r="AS71" s="821"/>
      <c r="AT71" s="821"/>
      <c r="AU71" s="821">
        <v>2</v>
      </c>
      <c r="AV71" s="821"/>
      <c r="AW71" s="821"/>
      <c r="AX71" s="821"/>
      <c r="AY71" s="821"/>
      <c r="AZ71" s="867" t="s">
        <v>548</v>
      </c>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539</v>
      </c>
      <c r="C72" s="864"/>
      <c r="D72" s="864"/>
      <c r="E72" s="864"/>
      <c r="F72" s="864"/>
      <c r="G72" s="864"/>
      <c r="H72" s="864"/>
      <c r="I72" s="864"/>
      <c r="J72" s="864"/>
      <c r="K72" s="864"/>
      <c r="L72" s="864"/>
      <c r="M72" s="864"/>
      <c r="N72" s="864"/>
      <c r="O72" s="864"/>
      <c r="P72" s="865"/>
      <c r="Q72" s="866">
        <v>842</v>
      </c>
      <c r="R72" s="821"/>
      <c r="S72" s="821"/>
      <c r="T72" s="821"/>
      <c r="U72" s="821"/>
      <c r="V72" s="821">
        <v>816</v>
      </c>
      <c r="W72" s="821"/>
      <c r="X72" s="821"/>
      <c r="Y72" s="821"/>
      <c r="Z72" s="821"/>
      <c r="AA72" s="821">
        <v>26</v>
      </c>
      <c r="AB72" s="821"/>
      <c r="AC72" s="821"/>
      <c r="AD72" s="821"/>
      <c r="AE72" s="821"/>
      <c r="AF72" s="821">
        <v>26</v>
      </c>
      <c r="AG72" s="821"/>
      <c r="AH72" s="821"/>
      <c r="AI72" s="821"/>
      <c r="AJ72" s="821"/>
      <c r="AK72" s="821">
        <v>10</v>
      </c>
      <c r="AL72" s="821"/>
      <c r="AM72" s="821"/>
      <c r="AN72" s="821"/>
      <c r="AO72" s="821"/>
      <c r="AP72" s="821" t="s">
        <v>549</v>
      </c>
      <c r="AQ72" s="821"/>
      <c r="AR72" s="821"/>
      <c r="AS72" s="821"/>
      <c r="AT72" s="821"/>
      <c r="AU72" s="821" t="s">
        <v>549</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540</v>
      </c>
      <c r="C73" s="864"/>
      <c r="D73" s="864"/>
      <c r="E73" s="864"/>
      <c r="F73" s="864"/>
      <c r="G73" s="864"/>
      <c r="H73" s="864"/>
      <c r="I73" s="864"/>
      <c r="J73" s="864"/>
      <c r="K73" s="864"/>
      <c r="L73" s="864"/>
      <c r="M73" s="864"/>
      <c r="N73" s="864"/>
      <c r="O73" s="864"/>
      <c r="P73" s="865"/>
      <c r="Q73" s="866">
        <v>11886</v>
      </c>
      <c r="R73" s="821"/>
      <c r="S73" s="821"/>
      <c r="T73" s="821"/>
      <c r="U73" s="821"/>
      <c r="V73" s="821">
        <v>10002</v>
      </c>
      <c r="W73" s="821"/>
      <c r="X73" s="821"/>
      <c r="Y73" s="821"/>
      <c r="Z73" s="821"/>
      <c r="AA73" s="821">
        <v>1884</v>
      </c>
      <c r="AB73" s="821"/>
      <c r="AC73" s="821"/>
      <c r="AD73" s="821"/>
      <c r="AE73" s="821"/>
      <c r="AF73" s="821">
        <v>1884</v>
      </c>
      <c r="AG73" s="821"/>
      <c r="AH73" s="821"/>
      <c r="AI73" s="821"/>
      <c r="AJ73" s="821"/>
      <c r="AK73" s="821" t="s">
        <v>549</v>
      </c>
      <c r="AL73" s="821"/>
      <c r="AM73" s="821"/>
      <c r="AN73" s="821"/>
      <c r="AO73" s="821"/>
      <c r="AP73" s="821" t="s">
        <v>549</v>
      </c>
      <c r="AQ73" s="821"/>
      <c r="AR73" s="821"/>
      <c r="AS73" s="821"/>
      <c r="AT73" s="821"/>
      <c r="AU73" s="821" t="s">
        <v>549</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541</v>
      </c>
      <c r="C74" s="864"/>
      <c r="D74" s="864"/>
      <c r="E74" s="864"/>
      <c r="F74" s="864"/>
      <c r="G74" s="864"/>
      <c r="H74" s="864"/>
      <c r="I74" s="864"/>
      <c r="J74" s="864"/>
      <c r="K74" s="864"/>
      <c r="L74" s="864"/>
      <c r="M74" s="864"/>
      <c r="N74" s="864"/>
      <c r="O74" s="864"/>
      <c r="P74" s="865"/>
      <c r="Q74" s="866">
        <v>178</v>
      </c>
      <c r="R74" s="821"/>
      <c r="S74" s="821"/>
      <c r="T74" s="821"/>
      <c r="U74" s="821"/>
      <c r="V74" s="821">
        <v>169</v>
      </c>
      <c r="W74" s="821"/>
      <c r="X74" s="821"/>
      <c r="Y74" s="821"/>
      <c r="Z74" s="821"/>
      <c r="AA74" s="821">
        <v>9</v>
      </c>
      <c r="AB74" s="821"/>
      <c r="AC74" s="821"/>
      <c r="AD74" s="821"/>
      <c r="AE74" s="821"/>
      <c r="AF74" s="821">
        <v>9</v>
      </c>
      <c r="AG74" s="821"/>
      <c r="AH74" s="821"/>
      <c r="AI74" s="821"/>
      <c r="AJ74" s="821"/>
      <c r="AK74" s="821" t="s">
        <v>549</v>
      </c>
      <c r="AL74" s="821"/>
      <c r="AM74" s="821"/>
      <c r="AN74" s="821"/>
      <c r="AO74" s="821"/>
      <c r="AP74" s="821" t="s">
        <v>549</v>
      </c>
      <c r="AQ74" s="821"/>
      <c r="AR74" s="821"/>
      <c r="AS74" s="821"/>
      <c r="AT74" s="821"/>
      <c r="AU74" s="821" t="s">
        <v>549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542</v>
      </c>
      <c r="C75" s="864"/>
      <c r="D75" s="864"/>
      <c r="E75" s="864"/>
      <c r="F75" s="864"/>
      <c r="G75" s="864"/>
      <c r="H75" s="864"/>
      <c r="I75" s="864"/>
      <c r="J75" s="864"/>
      <c r="K75" s="864"/>
      <c r="L75" s="864"/>
      <c r="M75" s="864"/>
      <c r="N75" s="864"/>
      <c r="O75" s="864"/>
      <c r="P75" s="865"/>
      <c r="Q75" s="869">
        <v>504</v>
      </c>
      <c r="R75" s="870"/>
      <c r="S75" s="870"/>
      <c r="T75" s="870"/>
      <c r="U75" s="820"/>
      <c r="V75" s="871">
        <v>472</v>
      </c>
      <c r="W75" s="870"/>
      <c r="X75" s="870"/>
      <c r="Y75" s="870"/>
      <c r="Z75" s="820"/>
      <c r="AA75" s="871">
        <v>33</v>
      </c>
      <c r="AB75" s="870"/>
      <c r="AC75" s="870"/>
      <c r="AD75" s="870"/>
      <c r="AE75" s="820"/>
      <c r="AF75" s="871">
        <v>33</v>
      </c>
      <c r="AG75" s="870"/>
      <c r="AH75" s="870"/>
      <c r="AI75" s="870"/>
      <c r="AJ75" s="820"/>
      <c r="AK75" s="871">
        <v>20</v>
      </c>
      <c r="AL75" s="870"/>
      <c r="AM75" s="870"/>
      <c r="AN75" s="870"/>
      <c r="AO75" s="820"/>
      <c r="AP75" s="871" t="s">
        <v>550</v>
      </c>
      <c r="AQ75" s="870"/>
      <c r="AR75" s="870"/>
      <c r="AS75" s="870"/>
      <c r="AT75" s="820"/>
      <c r="AU75" s="871" t="s">
        <v>550</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t="s">
        <v>543</v>
      </c>
      <c r="C76" s="864"/>
      <c r="D76" s="864"/>
      <c r="E76" s="864"/>
      <c r="F76" s="864"/>
      <c r="G76" s="864"/>
      <c r="H76" s="864"/>
      <c r="I76" s="864"/>
      <c r="J76" s="864"/>
      <c r="K76" s="864"/>
      <c r="L76" s="864"/>
      <c r="M76" s="864"/>
      <c r="N76" s="864"/>
      <c r="O76" s="864"/>
      <c r="P76" s="865"/>
      <c r="Q76" s="869">
        <v>162336</v>
      </c>
      <c r="R76" s="870"/>
      <c r="S76" s="870"/>
      <c r="T76" s="870"/>
      <c r="U76" s="820"/>
      <c r="V76" s="871">
        <v>158133</v>
      </c>
      <c r="W76" s="870"/>
      <c r="X76" s="870"/>
      <c r="Y76" s="870"/>
      <c r="Z76" s="820"/>
      <c r="AA76" s="871">
        <v>4203</v>
      </c>
      <c r="AB76" s="870"/>
      <c r="AC76" s="870"/>
      <c r="AD76" s="870"/>
      <c r="AE76" s="820"/>
      <c r="AF76" s="871">
        <v>4199</v>
      </c>
      <c r="AG76" s="870"/>
      <c r="AH76" s="870"/>
      <c r="AI76" s="870"/>
      <c r="AJ76" s="820"/>
      <c r="AK76" s="871">
        <v>2277</v>
      </c>
      <c r="AL76" s="870"/>
      <c r="AM76" s="870"/>
      <c r="AN76" s="870"/>
      <c r="AO76" s="820"/>
      <c r="AP76" s="871" t="s">
        <v>550</v>
      </c>
      <c r="AQ76" s="870"/>
      <c r="AR76" s="870"/>
      <c r="AS76" s="870"/>
      <c r="AT76" s="820"/>
      <c r="AU76" s="871" t="s">
        <v>550</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394</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7126</v>
      </c>
      <c r="AG88" s="832"/>
      <c r="AH88" s="832"/>
      <c r="AI88" s="832"/>
      <c r="AJ88" s="832"/>
      <c r="AK88" s="829"/>
      <c r="AL88" s="829"/>
      <c r="AM88" s="829"/>
      <c r="AN88" s="829"/>
      <c r="AO88" s="829"/>
      <c r="AP88" s="832">
        <v>2171</v>
      </c>
      <c r="AQ88" s="832"/>
      <c r="AR88" s="832"/>
      <c r="AS88" s="832"/>
      <c r="AT88" s="832"/>
      <c r="AU88" s="832">
        <v>667</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395</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13</v>
      </c>
      <c r="CS102" s="840"/>
      <c r="CT102" s="840"/>
      <c r="CU102" s="840"/>
      <c r="CV102" s="883"/>
      <c r="CW102" s="882">
        <v>0</v>
      </c>
      <c r="CX102" s="840"/>
      <c r="CY102" s="840"/>
      <c r="CZ102" s="840"/>
      <c r="DA102" s="883"/>
      <c r="DB102" s="882">
        <v>0</v>
      </c>
      <c r="DC102" s="840"/>
      <c r="DD102" s="840"/>
      <c r="DE102" s="840"/>
      <c r="DF102" s="883"/>
      <c r="DG102" s="882">
        <v>0</v>
      </c>
      <c r="DH102" s="840"/>
      <c r="DI102" s="840"/>
      <c r="DJ102" s="840"/>
      <c r="DK102" s="883"/>
      <c r="DL102" s="882">
        <v>0</v>
      </c>
      <c r="DM102" s="840"/>
      <c r="DN102" s="840"/>
      <c r="DO102" s="840"/>
      <c r="DP102" s="883"/>
      <c r="DQ102" s="882">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396</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397</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400</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401</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403</v>
      </c>
      <c r="AB109" s="885"/>
      <c r="AC109" s="885"/>
      <c r="AD109" s="885"/>
      <c r="AE109" s="886"/>
      <c r="AF109" s="884" t="s">
        <v>287</v>
      </c>
      <c r="AG109" s="885"/>
      <c r="AH109" s="885"/>
      <c r="AI109" s="885"/>
      <c r="AJ109" s="886"/>
      <c r="AK109" s="884" t="s">
        <v>286</v>
      </c>
      <c r="AL109" s="885"/>
      <c r="AM109" s="885"/>
      <c r="AN109" s="885"/>
      <c r="AO109" s="886"/>
      <c r="AP109" s="884" t="s">
        <v>404</v>
      </c>
      <c r="AQ109" s="885"/>
      <c r="AR109" s="885"/>
      <c r="AS109" s="885"/>
      <c r="AT109" s="887"/>
      <c r="AU109" s="904" t="s">
        <v>402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403</v>
      </c>
      <c r="BR109" s="885"/>
      <c r="BS109" s="885"/>
      <c r="BT109" s="885"/>
      <c r="BU109" s="886"/>
      <c r="BV109" s="884" t="s">
        <v>287</v>
      </c>
      <c r="BW109" s="885"/>
      <c r="BX109" s="885"/>
      <c r="BY109" s="885"/>
      <c r="BZ109" s="886"/>
      <c r="CA109" s="884" t="s">
        <v>286</v>
      </c>
      <c r="CB109" s="885"/>
      <c r="CC109" s="885"/>
      <c r="CD109" s="885"/>
      <c r="CE109" s="886"/>
      <c r="CF109" s="905" t="s">
        <v>404</v>
      </c>
      <c r="CG109" s="905"/>
      <c r="CH109" s="905"/>
      <c r="CI109" s="905"/>
      <c r="CJ109" s="905"/>
      <c r="CK109" s="884" t="s">
        <v>405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403</v>
      </c>
      <c r="DH109" s="885"/>
      <c r="DI109" s="885"/>
      <c r="DJ109" s="885"/>
      <c r="DK109" s="886"/>
      <c r="DL109" s="884" t="s">
        <v>287</v>
      </c>
      <c r="DM109" s="885"/>
      <c r="DN109" s="885"/>
      <c r="DO109" s="885"/>
      <c r="DP109" s="886"/>
      <c r="DQ109" s="884" t="s">
        <v>286</v>
      </c>
      <c r="DR109" s="885"/>
      <c r="DS109" s="885"/>
      <c r="DT109" s="885"/>
      <c r="DU109" s="886"/>
      <c r="DV109" s="884" t="s">
        <v>404</v>
      </c>
      <c r="DW109" s="885"/>
      <c r="DX109" s="885"/>
      <c r="DY109" s="885"/>
      <c r="DZ109" s="887"/>
    </row>
    <row r="110" spans="1:131" s="199" customFormat="1" ht="26.25" customHeight="1" x14ac:dyDescent="0.15">
      <c r="A110" s="888" t="s">
        <v>406</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1545035</v>
      </c>
      <c r="AB110" s="892"/>
      <c r="AC110" s="892"/>
      <c r="AD110" s="892"/>
      <c r="AE110" s="893"/>
      <c r="AF110" s="894">
        <v>1485301</v>
      </c>
      <c r="AG110" s="892"/>
      <c r="AH110" s="892"/>
      <c r="AI110" s="892"/>
      <c r="AJ110" s="893"/>
      <c r="AK110" s="894">
        <v>1343765</v>
      </c>
      <c r="AL110" s="892"/>
      <c r="AM110" s="892"/>
      <c r="AN110" s="892"/>
      <c r="AO110" s="893"/>
      <c r="AP110" s="895">
        <v>23.3</v>
      </c>
      <c r="AQ110" s="896"/>
      <c r="AR110" s="896"/>
      <c r="AS110" s="896"/>
      <c r="AT110" s="897"/>
      <c r="AU110" s="898" t="s">
        <v>61</v>
      </c>
      <c r="AV110" s="899"/>
      <c r="AW110" s="899"/>
      <c r="AX110" s="899"/>
      <c r="AY110" s="899"/>
      <c r="AZ110" s="940" t="s">
        <v>407</v>
      </c>
      <c r="BA110" s="889"/>
      <c r="BB110" s="889"/>
      <c r="BC110" s="889"/>
      <c r="BD110" s="889"/>
      <c r="BE110" s="889"/>
      <c r="BF110" s="889"/>
      <c r="BG110" s="889"/>
      <c r="BH110" s="889"/>
      <c r="BI110" s="889"/>
      <c r="BJ110" s="889"/>
      <c r="BK110" s="889"/>
      <c r="BL110" s="889"/>
      <c r="BM110" s="889"/>
      <c r="BN110" s="889"/>
      <c r="BO110" s="889"/>
      <c r="BP110" s="890"/>
      <c r="BQ110" s="926">
        <v>13642571</v>
      </c>
      <c r="BR110" s="927"/>
      <c r="BS110" s="927"/>
      <c r="BT110" s="927"/>
      <c r="BU110" s="927"/>
      <c r="BV110" s="927">
        <v>12955915</v>
      </c>
      <c r="BW110" s="927"/>
      <c r="BX110" s="927"/>
      <c r="BY110" s="927"/>
      <c r="BZ110" s="927"/>
      <c r="CA110" s="927">
        <v>12744191</v>
      </c>
      <c r="CB110" s="927"/>
      <c r="CC110" s="927"/>
      <c r="CD110" s="927"/>
      <c r="CE110" s="927"/>
      <c r="CF110" s="941">
        <v>221.4</v>
      </c>
      <c r="CG110" s="942"/>
      <c r="CH110" s="942"/>
      <c r="CI110" s="942"/>
      <c r="CJ110" s="942"/>
      <c r="CK110" s="943" t="s">
        <v>408</v>
      </c>
      <c r="CL110" s="944"/>
      <c r="CM110" s="923" t="s">
        <v>409</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410</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411</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412</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413</v>
      </c>
      <c r="B112" s="953"/>
      <c r="C112" s="950" t="s">
        <v>414</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415</v>
      </c>
      <c r="BA112" s="950"/>
      <c r="BB112" s="950"/>
      <c r="BC112" s="950"/>
      <c r="BD112" s="950"/>
      <c r="BE112" s="950"/>
      <c r="BF112" s="950"/>
      <c r="BG112" s="950"/>
      <c r="BH112" s="950"/>
      <c r="BI112" s="950"/>
      <c r="BJ112" s="950"/>
      <c r="BK112" s="950"/>
      <c r="BL112" s="950"/>
      <c r="BM112" s="950"/>
      <c r="BN112" s="950"/>
      <c r="BO112" s="950"/>
      <c r="BP112" s="951"/>
      <c r="BQ112" s="919">
        <v>5958772</v>
      </c>
      <c r="BR112" s="920"/>
      <c r="BS112" s="920"/>
      <c r="BT112" s="920"/>
      <c r="BU112" s="920"/>
      <c r="BV112" s="920">
        <v>6070171</v>
      </c>
      <c r="BW112" s="920"/>
      <c r="BX112" s="920"/>
      <c r="BY112" s="920"/>
      <c r="BZ112" s="920"/>
      <c r="CA112" s="920">
        <v>6150437</v>
      </c>
      <c r="CB112" s="920"/>
      <c r="CC112" s="920"/>
      <c r="CD112" s="920"/>
      <c r="CE112" s="920"/>
      <c r="CF112" s="914">
        <v>106.9</v>
      </c>
      <c r="CG112" s="915"/>
      <c r="CH112" s="915"/>
      <c r="CI112" s="915"/>
      <c r="CJ112" s="915"/>
      <c r="CK112" s="945"/>
      <c r="CL112" s="946"/>
      <c r="CM112" s="916" t="s">
        <v>416</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417</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275128</v>
      </c>
      <c r="AB113" s="934"/>
      <c r="AC113" s="934"/>
      <c r="AD113" s="934"/>
      <c r="AE113" s="935"/>
      <c r="AF113" s="936">
        <v>303019</v>
      </c>
      <c r="AG113" s="934"/>
      <c r="AH113" s="934"/>
      <c r="AI113" s="934"/>
      <c r="AJ113" s="935"/>
      <c r="AK113" s="936">
        <v>336351</v>
      </c>
      <c r="AL113" s="934"/>
      <c r="AM113" s="934"/>
      <c r="AN113" s="934"/>
      <c r="AO113" s="935"/>
      <c r="AP113" s="937">
        <v>5.8</v>
      </c>
      <c r="AQ113" s="938"/>
      <c r="AR113" s="938"/>
      <c r="AS113" s="938"/>
      <c r="AT113" s="939"/>
      <c r="AU113" s="900"/>
      <c r="AV113" s="901"/>
      <c r="AW113" s="901"/>
      <c r="AX113" s="901"/>
      <c r="AY113" s="901"/>
      <c r="AZ113" s="949" t="s">
        <v>418</v>
      </c>
      <c r="BA113" s="950"/>
      <c r="BB113" s="950"/>
      <c r="BC113" s="950"/>
      <c r="BD113" s="950"/>
      <c r="BE113" s="950"/>
      <c r="BF113" s="950"/>
      <c r="BG113" s="950"/>
      <c r="BH113" s="950"/>
      <c r="BI113" s="950"/>
      <c r="BJ113" s="950"/>
      <c r="BK113" s="950"/>
      <c r="BL113" s="950"/>
      <c r="BM113" s="950"/>
      <c r="BN113" s="950"/>
      <c r="BO113" s="950"/>
      <c r="BP113" s="951"/>
      <c r="BQ113" s="919">
        <v>463422</v>
      </c>
      <c r="BR113" s="920"/>
      <c r="BS113" s="920"/>
      <c r="BT113" s="920"/>
      <c r="BU113" s="920"/>
      <c r="BV113" s="920">
        <v>528261</v>
      </c>
      <c r="BW113" s="920"/>
      <c r="BX113" s="920"/>
      <c r="BY113" s="920"/>
      <c r="BZ113" s="920"/>
      <c r="CA113" s="920">
        <v>666494</v>
      </c>
      <c r="CB113" s="920"/>
      <c r="CC113" s="920"/>
      <c r="CD113" s="920"/>
      <c r="CE113" s="920"/>
      <c r="CF113" s="914">
        <v>11.6</v>
      </c>
      <c r="CG113" s="915"/>
      <c r="CH113" s="915"/>
      <c r="CI113" s="915"/>
      <c r="CJ113" s="915"/>
      <c r="CK113" s="945"/>
      <c r="CL113" s="946"/>
      <c r="CM113" s="916" t="s">
        <v>419</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420</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113848</v>
      </c>
      <c r="AB114" s="959"/>
      <c r="AC114" s="959"/>
      <c r="AD114" s="959"/>
      <c r="AE114" s="960"/>
      <c r="AF114" s="961">
        <v>89998</v>
      </c>
      <c r="AG114" s="959"/>
      <c r="AH114" s="959"/>
      <c r="AI114" s="959"/>
      <c r="AJ114" s="960"/>
      <c r="AK114" s="961">
        <v>92220</v>
      </c>
      <c r="AL114" s="959"/>
      <c r="AM114" s="959"/>
      <c r="AN114" s="959"/>
      <c r="AO114" s="960"/>
      <c r="AP114" s="962">
        <v>1.6</v>
      </c>
      <c r="AQ114" s="963"/>
      <c r="AR114" s="963"/>
      <c r="AS114" s="963"/>
      <c r="AT114" s="964"/>
      <c r="AU114" s="900"/>
      <c r="AV114" s="901"/>
      <c r="AW114" s="901"/>
      <c r="AX114" s="901"/>
      <c r="AY114" s="901"/>
      <c r="AZ114" s="949" t="s">
        <v>421</v>
      </c>
      <c r="BA114" s="950"/>
      <c r="BB114" s="950"/>
      <c r="BC114" s="950"/>
      <c r="BD114" s="950"/>
      <c r="BE114" s="950"/>
      <c r="BF114" s="950"/>
      <c r="BG114" s="950"/>
      <c r="BH114" s="950"/>
      <c r="BI114" s="950"/>
      <c r="BJ114" s="950"/>
      <c r="BK114" s="950"/>
      <c r="BL114" s="950"/>
      <c r="BM114" s="950"/>
      <c r="BN114" s="950"/>
      <c r="BO114" s="950"/>
      <c r="BP114" s="951"/>
      <c r="BQ114" s="919">
        <v>1491189</v>
      </c>
      <c r="BR114" s="920"/>
      <c r="BS114" s="920"/>
      <c r="BT114" s="920"/>
      <c r="BU114" s="920"/>
      <c r="BV114" s="920">
        <v>1633730</v>
      </c>
      <c r="BW114" s="920"/>
      <c r="BX114" s="920"/>
      <c r="BY114" s="920"/>
      <c r="BZ114" s="920"/>
      <c r="CA114" s="920">
        <v>1529936</v>
      </c>
      <c r="CB114" s="920"/>
      <c r="CC114" s="920"/>
      <c r="CD114" s="920"/>
      <c r="CE114" s="920"/>
      <c r="CF114" s="914">
        <v>26.6</v>
      </c>
      <c r="CG114" s="915"/>
      <c r="CH114" s="915"/>
      <c r="CI114" s="915"/>
      <c r="CJ114" s="915"/>
      <c r="CK114" s="945"/>
      <c r="CL114" s="946"/>
      <c r="CM114" s="916" t="s">
        <v>422</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423</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4720</v>
      </c>
      <c r="AB115" s="934"/>
      <c r="AC115" s="934"/>
      <c r="AD115" s="934"/>
      <c r="AE115" s="935"/>
      <c r="AF115" s="936">
        <v>1143</v>
      </c>
      <c r="AG115" s="934"/>
      <c r="AH115" s="934"/>
      <c r="AI115" s="934"/>
      <c r="AJ115" s="935"/>
      <c r="AK115" s="936">
        <v>958</v>
      </c>
      <c r="AL115" s="934"/>
      <c r="AM115" s="934"/>
      <c r="AN115" s="934"/>
      <c r="AO115" s="935"/>
      <c r="AP115" s="937">
        <v>0</v>
      </c>
      <c r="AQ115" s="938"/>
      <c r="AR115" s="938"/>
      <c r="AS115" s="938"/>
      <c r="AT115" s="939"/>
      <c r="AU115" s="900"/>
      <c r="AV115" s="901"/>
      <c r="AW115" s="901"/>
      <c r="AX115" s="901"/>
      <c r="AY115" s="901"/>
      <c r="AZ115" s="949" t="s">
        <v>424</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425</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426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427</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428</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429</v>
      </c>
      <c r="Z117" s="886"/>
      <c r="AA117" s="976">
        <v>1938731</v>
      </c>
      <c r="AB117" s="977"/>
      <c r="AC117" s="977"/>
      <c r="AD117" s="977"/>
      <c r="AE117" s="978"/>
      <c r="AF117" s="979">
        <v>1879461</v>
      </c>
      <c r="AG117" s="977"/>
      <c r="AH117" s="977"/>
      <c r="AI117" s="977"/>
      <c r="AJ117" s="978"/>
      <c r="AK117" s="979">
        <v>1773294</v>
      </c>
      <c r="AL117" s="977"/>
      <c r="AM117" s="977"/>
      <c r="AN117" s="977"/>
      <c r="AO117" s="978"/>
      <c r="AP117" s="980"/>
      <c r="AQ117" s="981"/>
      <c r="AR117" s="981"/>
      <c r="AS117" s="981"/>
      <c r="AT117" s="982"/>
      <c r="AU117" s="900"/>
      <c r="AV117" s="901"/>
      <c r="AW117" s="901"/>
      <c r="AX117" s="901"/>
      <c r="AY117" s="901"/>
      <c r="AZ117" s="967" t="s">
        <v>430</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431</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405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403</v>
      </c>
      <c r="AB118" s="885"/>
      <c r="AC118" s="885"/>
      <c r="AD118" s="885"/>
      <c r="AE118" s="886"/>
      <c r="AF118" s="884" t="s">
        <v>287</v>
      </c>
      <c r="AG118" s="885"/>
      <c r="AH118" s="885"/>
      <c r="AI118" s="885"/>
      <c r="AJ118" s="886"/>
      <c r="AK118" s="884" t="s">
        <v>286</v>
      </c>
      <c r="AL118" s="885"/>
      <c r="AM118" s="885"/>
      <c r="AN118" s="885"/>
      <c r="AO118" s="886"/>
      <c r="AP118" s="971" t="s">
        <v>404</v>
      </c>
      <c r="AQ118" s="972"/>
      <c r="AR118" s="972"/>
      <c r="AS118" s="972"/>
      <c r="AT118" s="973"/>
      <c r="AU118" s="900"/>
      <c r="AV118" s="901"/>
      <c r="AW118" s="901"/>
      <c r="AX118" s="901"/>
      <c r="AY118" s="901"/>
      <c r="AZ118" s="974" t="s">
        <v>432</v>
      </c>
      <c r="BA118" s="965"/>
      <c r="BB118" s="965"/>
      <c r="BC118" s="965"/>
      <c r="BD118" s="965"/>
      <c r="BE118" s="965"/>
      <c r="BF118" s="965"/>
      <c r="BG118" s="965"/>
      <c r="BH118" s="965"/>
      <c r="BI118" s="965"/>
      <c r="BJ118" s="965"/>
      <c r="BK118" s="965"/>
      <c r="BL118" s="965"/>
      <c r="BM118" s="965"/>
      <c r="BN118" s="965"/>
      <c r="BO118" s="965"/>
      <c r="BP118" s="966"/>
      <c r="BQ118" s="997">
        <v>9337</v>
      </c>
      <c r="BR118" s="998"/>
      <c r="BS118" s="998"/>
      <c r="BT118" s="998"/>
      <c r="BU118" s="998"/>
      <c r="BV118" s="998">
        <v>4250</v>
      </c>
      <c r="BW118" s="998"/>
      <c r="BX118" s="998"/>
      <c r="BY118" s="998"/>
      <c r="BZ118" s="998"/>
      <c r="CA118" s="998">
        <v>4365</v>
      </c>
      <c r="CB118" s="998"/>
      <c r="CC118" s="998"/>
      <c r="CD118" s="998"/>
      <c r="CE118" s="998"/>
      <c r="CF118" s="914">
        <v>0.1</v>
      </c>
      <c r="CG118" s="915"/>
      <c r="CH118" s="915"/>
      <c r="CI118" s="915"/>
      <c r="CJ118" s="915"/>
      <c r="CK118" s="945"/>
      <c r="CL118" s="946"/>
      <c r="CM118" s="916" t="s">
        <v>433</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408</v>
      </c>
      <c r="B119" s="944"/>
      <c r="C119" s="923" t="s">
        <v>409</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434</v>
      </c>
      <c r="BP119" s="1006"/>
      <c r="BQ119" s="997">
        <v>21565291</v>
      </c>
      <c r="BR119" s="998"/>
      <c r="BS119" s="998"/>
      <c r="BT119" s="998"/>
      <c r="BU119" s="998"/>
      <c r="BV119" s="998">
        <v>21192327</v>
      </c>
      <c r="BW119" s="998"/>
      <c r="BX119" s="998"/>
      <c r="BY119" s="998"/>
      <c r="BZ119" s="998"/>
      <c r="CA119" s="998">
        <v>21095423</v>
      </c>
      <c r="CB119" s="998"/>
      <c r="CC119" s="998"/>
      <c r="CD119" s="998"/>
      <c r="CE119" s="998"/>
      <c r="CF119" s="999"/>
      <c r="CG119" s="1000"/>
      <c r="CH119" s="1000"/>
      <c r="CI119" s="1000"/>
      <c r="CJ119" s="1001"/>
      <c r="CK119" s="947"/>
      <c r="CL119" s="948"/>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412</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2175463</v>
      </c>
      <c r="BR120" s="927"/>
      <c r="BS120" s="927"/>
      <c r="BT120" s="927"/>
      <c r="BU120" s="927"/>
      <c r="BV120" s="927">
        <v>2372692</v>
      </c>
      <c r="BW120" s="927"/>
      <c r="BX120" s="927"/>
      <c r="BY120" s="927"/>
      <c r="BZ120" s="927"/>
      <c r="CA120" s="927">
        <v>2352206</v>
      </c>
      <c r="CB120" s="927"/>
      <c r="CC120" s="927"/>
      <c r="CD120" s="927"/>
      <c r="CE120" s="927"/>
      <c r="CF120" s="941">
        <v>40.9</v>
      </c>
      <c r="CG120" s="942"/>
      <c r="CH120" s="942"/>
      <c r="CI120" s="942"/>
      <c r="CJ120" s="942"/>
      <c r="CK120" s="1007" t="s">
        <v>438</v>
      </c>
      <c r="CL120" s="1008"/>
      <c r="CM120" s="1008"/>
      <c r="CN120" s="1008"/>
      <c r="CO120" s="1009"/>
      <c r="CP120" s="1015" t="s">
        <v>387</v>
      </c>
      <c r="CQ120" s="1016"/>
      <c r="CR120" s="1016"/>
      <c r="CS120" s="1016"/>
      <c r="CT120" s="1016"/>
      <c r="CU120" s="1016"/>
      <c r="CV120" s="1016"/>
      <c r="CW120" s="1016"/>
      <c r="CX120" s="1016"/>
      <c r="CY120" s="1016"/>
      <c r="CZ120" s="1016"/>
      <c r="DA120" s="1016"/>
      <c r="DB120" s="1016"/>
      <c r="DC120" s="1016"/>
      <c r="DD120" s="1016"/>
      <c r="DE120" s="1016"/>
      <c r="DF120" s="1017"/>
      <c r="DG120" s="926">
        <v>4332751</v>
      </c>
      <c r="DH120" s="927"/>
      <c r="DI120" s="927"/>
      <c r="DJ120" s="927"/>
      <c r="DK120" s="927"/>
      <c r="DL120" s="927">
        <v>4462042</v>
      </c>
      <c r="DM120" s="927"/>
      <c r="DN120" s="927"/>
      <c r="DO120" s="927"/>
      <c r="DP120" s="927"/>
      <c r="DQ120" s="927">
        <v>4563133</v>
      </c>
      <c r="DR120" s="927"/>
      <c r="DS120" s="927"/>
      <c r="DT120" s="927"/>
      <c r="DU120" s="927"/>
      <c r="DV120" s="928">
        <v>79.3</v>
      </c>
      <c r="DW120" s="928"/>
      <c r="DX120" s="928"/>
      <c r="DY120" s="928"/>
      <c r="DZ120" s="929"/>
    </row>
    <row r="121" spans="1:130" s="199" customFormat="1" ht="26.25" customHeight="1" x14ac:dyDescent="0.15">
      <c r="A121" s="1059"/>
      <c r="B121" s="946"/>
      <c r="C121" s="967" t="s">
        <v>439</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440</v>
      </c>
      <c r="BA121" s="950"/>
      <c r="BB121" s="950"/>
      <c r="BC121" s="950"/>
      <c r="BD121" s="950"/>
      <c r="BE121" s="950"/>
      <c r="BF121" s="950"/>
      <c r="BG121" s="950"/>
      <c r="BH121" s="950"/>
      <c r="BI121" s="950"/>
      <c r="BJ121" s="950"/>
      <c r="BK121" s="950"/>
      <c r="BL121" s="950"/>
      <c r="BM121" s="950"/>
      <c r="BN121" s="950"/>
      <c r="BO121" s="950"/>
      <c r="BP121" s="951"/>
      <c r="BQ121" s="919">
        <v>179140</v>
      </c>
      <c r="BR121" s="920"/>
      <c r="BS121" s="920"/>
      <c r="BT121" s="920"/>
      <c r="BU121" s="920"/>
      <c r="BV121" s="920">
        <v>162078</v>
      </c>
      <c r="BW121" s="920"/>
      <c r="BX121" s="920"/>
      <c r="BY121" s="920"/>
      <c r="BZ121" s="920"/>
      <c r="CA121" s="920">
        <v>133025</v>
      </c>
      <c r="CB121" s="920"/>
      <c r="CC121" s="920"/>
      <c r="CD121" s="920"/>
      <c r="CE121" s="920"/>
      <c r="CF121" s="914">
        <v>2.2999999999999998</v>
      </c>
      <c r="CG121" s="915"/>
      <c r="CH121" s="915"/>
      <c r="CI121" s="915"/>
      <c r="CJ121" s="915"/>
      <c r="CK121" s="1010"/>
      <c r="CL121" s="1011"/>
      <c r="CM121" s="1011"/>
      <c r="CN121" s="1011"/>
      <c r="CO121" s="1012"/>
      <c r="CP121" s="1020" t="s">
        <v>385</v>
      </c>
      <c r="CQ121" s="1021"/>
      <c r="CR121" s="1021"/>
      <c r="CS121" s="1021"/>
      <c r="CT121" s="1021"/>
      <c r="CU121" s="1021"/>
      <c r="CV121" s="1021"/>
      <c r="CW121" s="1021"/>
      <c r="CX121" s="1021"/>
      <c r="CY121" s="1021"/>
      <c r="CZ121" s="1021"/>
      <c r="DA121" s="1021"/>
      <c r="DB121" s="1021"/>
      <c r="DC121" s="1021"/>
      <c r="DD121" s="1021"/>
      <c r="DE121" s="1021"/>
      <c r="DF121" s="1022"/>
      <c r="DG121" s="919">
        <v>1038710</v>
      </c>
      <c r="DH121" s="920"/>
      <c r="DI121" s="920"/>
      <c r="DJ121" s="920"/>
      <c r="DK121" s="920"/>
      <c r="DL121" s="920">
        <v>1026515</v>
      </c>
      <c r="DM121" s="920"/>
      <c r="DN121" s="920"/>
      <c r="DO121" s="920"/>
      <c r="DP121" s="920"/>
      <c r="DQ121" s="920">
        <v>1017114</v>
      </c>
      <c r="DR121" s="920"/>
      <c r="DS121" s="920"/>
      <c r="DT121" s="920"/>
      <c r="DU121" s="920"/>
      <c r="DV121" s="921">
        <v>17.7</v>
      </c>
      <c r="DW121" s="921"/>
      <c r="DX121" s="921"/>
      <c r="DY121" s="921"/>
      <c r="DZ121" s="922"/>
    </row>
    <row r="122" spans="1:130" s="199" customFormat="1" ht="26.25" customHeight="1" x14ac:dyDescent="0.15">
      <c r="A122" s="1059"/>
      <c r="B122" s="946"/>
      <c r="C122" s="916" t="s">
        <v>422</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441</v>
      </c>
      <c r="BA122" s="965"/>
      <c r="BB122" s="965"/>
      <c r="BC122" s="965"/>
      <c r="BD122" s="965"/>
      <c r="BE122" s="965"/>
      <c r="BF122" s="965"/>
      <c r="BG122" s="965"/>
      <c r="BH122" s="965"/>
      <c r="BI122" s="965"/>
      <c r="BJ122" s="965"/>
      <c r="BK122" s="965"/>
      <c r="BL122" s="965"/>
      <c r="BM122" s="965"/>
      <c r="BN122" s="965"/>
      <c r="BO122" s="965"/>
      <c r="BP122" s="966"/>
      <c r="BQ122" s="997">
        <v>13605636</v>
      </c>
      <c r="BR122" s="998"/>
      <c r="BS122" s="998"/>
      <c r="BT122" s="998"/>
      <c r="BU122" s="998"/>
      <c r="BV122" s="998">
        <v>13448015</v>
      </c>
      <c r="BW122" s="998"/>
      <c r="BX122" s="998"/>
      <c r="BY122" s="998"/>
      <c r="BZ122" s="998"/>
      <c r="CA122" s="998">
        <v>13289321</v>
      </c>
      <c r="CB122" s="998"/>
      <c r="CC122" s="998"/>
      <c r="CD122" s="998"/>
      <c r="CE122" s="998"/>
      <c r="CF122" s="1018">
        <v>230.9</v>
      </c>
      <c r="CG122" s="1019"/>
      <c r="CH122" s="1019"/>
      <c r="CI122" s="1019"/>
      <c r="CJ122" s="1019"/>
      <c r="CK122" s="1010"/>
      <c r="CL122" s="1011"/>
      <c r="CM122" s="1011"/>
      <c r="CN122" s="1011"/>
      <c r="CO122" s="1012"/>
      <c r="CP122" s="1020" t="s">
        <v>388</v>
      </c>
      <c r="CQ122" s="1021"/>
      <c r="CR122" s="1021"/>
      <c r="CS122" s="1021"/>
      <c r="CT122" s="1021"/>
      <c r="CU122" s="1021"/>
      <c r="CV122" s="1021"/>
      <c r="CW122" s="1021"/>
      <c r="CX122" s="1021"/>
      <c r="CY122" s="1021"/>
      <c r="CZ122" s="1021"/>
      <c r="DA122" s="1021"/>
      <c r="DB122" s="1021"/>
      <c r="DC122" s="1021"/>
      <c r="DD122" s="1021"/>
      <c r="DE122" s="1021"/>
      <c r="DF122" s="1022"/>
      <c r="DG122" s="919">
        <v>560516</v>
      </c>
      <c r="DH122" s="920"/>
      <c r="DI122" s="920"/>
      <c r="DJ122" s="920"/>
      <c r="DK122" s="920"/>
      <c r="DL122" s="920">
        <v>556491</v>
      </c>
      <c r="DM122" s="920"/>
      <c r="DN122" s="920"/>
      <c r="DO122" s="920"/>
      <c r="DP122" s="920"/>
      <c r="DQ122" s="920">
        <v>570190</v>
      </c>
      <c r="DR122" s="920"/>
      <c r="DS122" s="920"/>
      <c r="DT122" s="920"/>
      <c r="DU122" s="920"/>
      <c r="DV122" s="921">
        <v>9.9</v>
      </c>
      <c r="DW122" s="921"/>
      <c r="DX122" s="921"/>
      <c r="DY122" s="921"/>
      <c r="DZ122" s="922"/>
    </row>
    <row r="123" spans="1:130" s="199" customFormat="1" ht="26.25" customHeight="1" x14ac:dyDescent="0.15">
      <c r="A123" s="1059"/>
      <c r="B123" s="946"/>
      <c r="C123" s="916" t="s">
        <v>428</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442</v>
      </c>
      <c r="BP123" s="1006"/>
      <c r="BQ123" s="1065">
        <v>15960239</v>
      </c>
      <c r="BR123" s="1066"/>
      <c r="BS123" s="1066"/>
      <c r="BT123" s="1066"/>
      <c r="BU123" s="1066"/>
      <c r="BV123" s="1066">
        <v>15982785</v>
      </c>
      <c r="BW123" s="1066"/>
      <c r="BX123" s="1066"/>
      <c r="BY123" s="1066"/>
      <c r="BZ123" s="1066"/>
      <c r="CA123" s="1066">
        <v>15774552</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9" customFormat="1" ht="26.25" customHeight="1" thickBot="1" x14ac:dyDescent="0.2">
      <c r="A124" s="1059"/>
      <c r="B124" s="946"/>
      <c r="C124" s="916" t="s">
        <v>431</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443</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96.4</v>
      </c>
      <c r="BR124" s="1028"/>
      <c r="BS124" s="1028"/>
      <c r="BT124" s="1028"/>
      <c r="BU124" s="1028"/>
      <c r="BV124" s="1028">
        <v>89.1</v>
      </c>
      <c r="BW124" s="1028"/>
      <c r="BX124" s="1028"/>
      <c r="BY124" s="1028"/>
      <c r="BZ124" s="1028"/>
      <c r="CA124" s="1028">
        <v>92.4</v>
      </c>
      <c r="CB124" s="1028"/>
      <c r="CC124" s="1028"/>
      <c r="CD124" s="1028"/>
      <c r="CE124" s="1028"/>
      <c r="CF124" s="1029"/>
      <c r="CG124" s="1030"/>
      <c r="CH124" s="1030"/>
      <c r="CI124" s="1030"/>
      <c r="CJ124" s="1031"/>
      <c r="CK124" s="1013"/>
      <c r="CL124" s="1013"/>
      <c r="CM124" s="1013"/>
      <c r="CN124" s="1013"/>
      <c r="CO124" s="1014"/>
      <c r="CP124" s="1020" t="s">
        <v>444</v>
      </c>
      <c r="CQ124" s="1021"/>
      <c r="CR124" s="1021"/>
      <c r="CS124" s="1021"/>
      <c r="CT124" s="1021"/>
      <c r="CU124" s="1021"/>
      <c r="CV124" s="1021"/>
      <c r="CW124" s="1021"/>
      <c r="CX124" s="1021"/>
      <c r="CY124" s="1021"/>
      <c r="CZ124" s="1021"/>
      <c r="DA124" s="1021"/>
      <c r="DB124" s="1021"/>
      <c r="DC124" s="1021"/>
      <c r="DD124" s="1021"/>
      <c r="DE124" s="1021"/>
      <c r="DF124" s="1022"/>
      <c r="DG124" s="1005">
        <v>26795</v>
      </c>
      <c r="DH124" s="984"/>
      <c r="DI124" s="984"/>
      <c r="DJ124" s="984"/>
      <c r="DK124" s="985"/>
      <c r="DL124" s="983">
        <v>25123</v>
      </c>
      <c r="DM124" s="984"/>
      <c r="DN124" s="984"/>
      <c r="DO124" s="984"/>
      <c r="DP124" s="985"/>
      <c r="DQ124" s="983" t="s">
        <v>112</v>
      </c>
      <c r="DR124" s="984"/>
      <c r="DS124" s="984"/>
      <c r="DT124" s="984"/>
      <c r="DU124" s="985"/>
      <c r="DV124" s="986" t="s">
        <v>112</v>
      </c>
      <c r="DW124" s="987"/>
      <c r="DX124" s="987"/>
      <c r="DY124" s="987"/>
      <c r="DZ124" s="988"/>
    </row>
    <row r="125" spans="1:130" s="199" customFormat="1" ht="26.25" customHeight="1" x14ac:dyDescent="0.15">
      <c r="A125" s="1059"/>
      <c r="B125" s="946"/>
      <c r="C125" s="916" t="s">
        <v>433</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445</v>
      </c>
      <c r="CL125" s="1008"/>
      <c r="CM125" s="1008"/>
      <c r="CN125" s="1008"/>
      <c r="CO125" s="1009"/>
      <c r="CP125" s="940" t="s">
        <v>446</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3137</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1583</v>
      </c>
      <c r="AB127" s="959"/>
      <c r="AC127" s="959"/>
      <c r="AD127" s="959"/>
      <c r="AE127" s="960"/>
      <c r="AF127" s="961">
        <v>1143</v>
      </c>
      <c r="AG127" s="959"/>
      <c r="AH127" s="959"/>
      <c r="AI127" s="959"/>
      <c r="AJ127" s="960"/>
      <c r="AK127" s="961">
        <v>958</v>
      </c>
      <c r="AL127" s="959"/>
      <c r="AM127" s="959"/>
      <c r="AN127" s="959"/>
      <c r="AO127" s="960"/>
      <c r="AP127" s="962">
        <v>0</v>
      </c>
      <c r="AQ127" s="963"/>
      <c r="AR127" s="963"/>
      <c r="AS127" s="963"/>
      <c r="AT127" s="964"/>
      <c r="AU127" s="235"/>
      <c r="AV127" s="235"/>
      <c r="AW127" s="235"/>
      <c r="AX127" s="1032" t="s">
        <v>449</v>
      </c>
      <c r="AY127" s="1033"/>
      <c r="AZ127" s="1033"/>
      <c r="BA127" s="1033"/>
      <c r="BB127" s="1033"/>
      <c r="BC127" s="1033"/>
      <c r="BD127" s="1033"/>
      <c r="BE127" s="1034"/>
      <c r="BF127" s="1035" t="s">
        <v>450</v>
      </c>
      <c r="BG127" s="1033"/>
      <c r="BH127" s="1033"/>
      <c r="BI127" s="1033"/>
      <c r="BJ127" s="1033"/>
      <c r="BK127" s="1033"/>
      <c r="BL127" s="1034"/>
      <c r="BM127" s="1035" t="s">
        <v>451</v>
      </c>
      <c r="BN127" s="1033"/>
      <c r="BO127" s="1033"/>
      <c r="BP127" s="1033"/>
      <c r="BQ127" s="1033"/>
      <c r="BR127" s="1033"/>
      <c r="BS127" s="1034"/>
      <c r="BT127" s="1035" t="s">
        <v>452</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453</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454</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455</v>
      </c>
      <c r="X128" s="1045"/>
      <c r="Y128" s="1045"/>
      <c r="Z128" s="1046"/>
      <c r="AA128" s="1047">
        <v>21043</v>
      </c>
      <c r="AB128" s="1048"/>
      <c r="AC128" s="1048"/>
      <c r="AD128" s="1048"/>
      <c r="AE128" s="1049"/>
      <c r="AF128" s="1050">
        <v>26661</v>
      </c>
      <c r="AG128" s="1048"/>
      <c r="AH128" s="1048"/>
      <c r="AI128" s="1048"/>
      <c r="AJ128" s="1049"/>
      <c r="AK128" s="1050">
        <v>18710</v>
      </c>
      <c r="AL128" s="1048"/>
      <c r="AM128" s="1048"/>
      <c r="AN128" s="1048"/>
      <c r="AO128" s="1049"/>
      <c r="AP128" s="1051"/>
      <c r="AQ128" s="1052"/>
      <c r="AR128" s="1052"/>
      <c r="AS128" s="1052"/>
      <c r="AT128" s="1053"/>
      <c r="AU128" s="235"/>
      <c r="AV128" s="235"/>
      <c r="AW128" s="235"/>
      <c r="AX128" s="888" t="s">
        <v>456</v>
      </c>
      <c r="AY128" s="889"/>
      <c r="AZ128" s="889"/>
      <c r="BA128" s="889"/>
      <c r="BB128" s="889"/>
      <c r="BC128" s="889"/>
      <c r="BD128" s="889"/>
      <c r="BE128" s="890"/>
      <c r="BF128" s="1054" t="s">
        <v>112</v>
      </c>
      <c r="BG128" s="1055"/>
      <c r="BH128" s="1055"/>
      <c r="BI128" s="1055"/>
      <c r="BJ128" s="1055"/>
      <c r="BK128" s="1055"/>
      <c r="BL128" s="1056"/>
      <c r="BM128" s="1054">
        <v>14.06</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457</v>
      </c>
      <c r="CQ128" s="1037"/>
      <c r="CR128" s="1037"/>
      <c r="CS128" s="1037"/>
      <c r="CT128" s="1037"/>
      <c r="CU128" s="1037"/>
      <c r="CV128" s="1037"/>
      <c r="CW128" s="1037"/>
      <c r="CX128" s="1037"/>
      <c r="CY128" s="1037"/>
      <c r="CZ128" s="1037"/>
      <c r="DA128" s="1037"/>
      <c r="DB128" s="1037"/>
      <c r="DC128" s="1037"/>
      <c r="DD128" s="1037"/>
      <c r="DE128" s="1037"/>
      <c r="DF128" s="1038"/>
      <c r="DG128" s="1039" t="s">
        <v>112</v>
      </c>
      <c r="DH128" s="1040"/>
      <c r="DI128" s="1040"/>
      <c r="DJ128" s="1040"/>
      <c r="DK128" s="1040"/>
      <c r="DL128" s="1040" t="s">
        <v>112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458</v>
      </c>
      <c r="X129" s="1074"/>
      <c r="Y129" s="1074"/>
      <c r="Z129" s="1075"/>
      <c r="AA129" s="958">
        <v>7134886</v>
      </c>
      <c r="AB129" s="959"/>
      <c r="AC129" s="959"/>
      <c r="AD129" s="959"/>
      <c r="AE129" s="960"/>
      <c r="AF129" s="961">
        <v>7131525</v>
      </c>
      <c r="AG129" s="959"/>
      <c r="AH129" s="959"/>
      <c r="AI129" s="959"/>
      <c r="AJ129" s="960"/>
      <c r="AK129" s="961">
        <v>6956365</v>
      </c>
      <c r="AL129" s="959"/>
      <c r="AM129" s="959"/>
      <c r="AN129" s="959"/>
      <c r="AO129" s="960"/>
      <c r="AP129" s="1076"/>
      <c r="AQ129" s="1077"/>
      <c r="AR129" s="1077"/>
      <c r="AS129" s="1077"/>
      <c r="AT129" s="1078"/>
      <c r="AU129" s="237"/>
      <c r="AV129" s="237"/>
      <c r="AW129" s="237"/>
      <c r="AX129" s="1067" t="s">
        <v>459</v>
      </c>
      <c r="AY129" s="950"/>
      <c r="AZ129" s="950"/>
      <c r="BA129" s="950"/>
      <c r="BB129" s="950"/>
      <c r="BC129" s="950"/>
      <c r="BD129" s="950"/>
      <c r="BE129" s="951"/>
      <c r="BF129" s="1068" t="s">
        <v>112</v>
      </c>
      <c r="BG129" s="1069"/>
      <c r="BH129" s="1069"/>
      <c r="BI129" s="1069"/>
      <c r="BJ129" s="1069"/>
      <c r="BK129" s="1069"/>
      <c r="BL129" s="1070"/>
      <c r="BM129" s="1068">
        <v>19.059999999999999</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460</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461</v>
      </c>
      <c r="X130" s="1074"/>
      <c r="Y130" s="1074"/>
      <c r="Z130" s="1075"/>
      <c r="AA130" s="958">
        <v>1323353</v>
      </c>
      <c r="AB130" s="959"/>
      <c r="AC130" s="959"/>
      <c r="AD130" s="959"/>
      <c r="AE130" s="960"/>
      <c r="AF130" s="961">
        <v>1291030</v>
      </c>
      <c r="AG130" s="959"/>
      <c r="AH130" s="959"/>
      <c r="AI130" s="959"/>
      <c r="AJ130" s="960"/>
      <c r="AK130" s="961">
        <v>1200251</v>
      </c>
      <c r="AL130" s="959"/>
      <c r="AM130" s="959"/>
      <c r="AN130" s="959"/>
      <c r="AO130" s="960"/>
      <c r="AP130" s="1076"/>
      <c r="AQ130" s="1077"/>
      <c r="AR130" s="1077"/>
      <c r="AS130" s="1077"/>
      <c r="AT130" s="1078"/>
      <c r="AU130" s="237"/>
      <c r="AV130" s="237"/>
      <c r="AW130" s="237"/>
      <c r="AX130" s="1067" t="s">
        <v>462</v>
      </c>
      <c r="AY130" s="950"/>
      <c r="AZ130" s="950"/>
      <c r="BA130" s="950"/>
      <c r="BB130" s="950"/>
      <c r="BC130" s="950"/>
      <c r="BD130" s="950"/>
      <c r="BE130" s="951"/>
      <c r="BF130" s="1104">
        <v>9.8000000000000007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463</v>
      </c>
      <c r="X131" s="1112"/>
      <c r="Y131" s="1112"/>
      <c r="Z131" s="1113"/>
      <c r="AA131" s="1005">
        <v>5811533</v>
      </c>
      <c r="AB131" s="984"/>
      <c r="AC131" s="984"/>
      <c r="AD131" s="984"/>
      <c r="AE131" s="985"/>
      <c r="AF131" s="983">
        <v>5840495</v>
      </c>
      <c r="AG131" s="984"/>
      <c r="AH131" s="984"/>
      <c r="AI131" s="984"/>
      <c r="AJ131" s="985"/>
      <c r="AK131" s="983">
        <v>5756114</v>
      </c>
      <c r="AL131" s="984"/>
      <c r="AM131" s="984"/>
      <c r="AN131" s="984"/>
      <c r="AO131" s="985"/>
      <c r="AP131" s="1114"/>
      <c r="AQ131" s="1115"/>
      <c r="AR131" s="1115"/>
      <c r="AS131" s="1115"/>
      <c r="AT131" s="1116"/>
      <c r="AU131" s="237"/>
      <c r="AV131" s="237"/>
      <c r="AW131" s="237"/>
      <c r="AX131" s="1086" t="s">
        <v>464</v>
      </c>
      <c r="AY131" s="1037"/>
      <c r="AZ131" s="1037"/>
      <c r="BA131" s="1037"/>
      <c r="BB131" s="1037"/>
      <c r="BC131" s="1037"/>
      <c r="BD131" s="1037"/>
      <c r="BE131" s="1038"/>
      <c r="BF131" s="1087">
        <v>92.4</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465</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466</v>
      </c>
      <c r="W132" s="1097"/>
      <c r="X132" s="1097"/>
      <c r="Y132" s="1097"/>
      <c r="Z132" s="1098"/>
      <c r="AA132" s="1099">
        <v>10.226819669999999</v>
      </c>
      <c r="AB132" s="1100"/>
      <c r="AC132" s="1100"/>
      <c r="AD132" s="1100"/>
      <c r="AE132" s="1101"/>
      <c r="AF132" s="1102">
        <v>9.6185340450000005</v>
      </c>
      <c r="AG132" s="1100"/>
      <c r="AH132" s="1100"/>
      <c r="AI132" s="1100"/>
      <c r="AJ132" s="1101"/>
      <c r="AK132" s="1102">
        <v>9.6303339369999996</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467</v>
      </c>
      <c r="W133" s="1080"/>
      <c r="X133" s="1080"/>
      <c r="Y133" s="1080"/>
      <c r="Z133" s="1081"/>
      <c r="AA133" s="1082">
        <v>11.5</v>
      </c>
      <c r="AB133" s="1083"/>
      <c r="AC133" s="1083"/>
      <c r="AD133" s="1083"/>
      <c r="AE133" s="1084"/>
      <c r="AF133" s="1082">
        <v>10.4</v>
      </c>
      <c r="AG133" s="1083"/>
      <c r="AH133" s="1083"/>
      <c r="AI133" s="1083"/>
      <c r="AJ133" s="1084"/>
      <c r="AK133" s="1082">
        <v>9.8000000000000007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20" t="s">
        <v>470</v>
      </c>
      <c r="L7" s="256"/>
      <c r="M7" s="257" t="s">
        <v>471</v>
      </c>
      <c r="N7" s="258"/>
    </row>
    <row r="8" spans="1:16" x14ac:dyDescent="0.15">
      <c r="A8" s="250"/>
      <c r="B8" s="246"/>
      <c r="C8" s="246"/>
      <c r="D8" s="246"/>
      <c r="E8" s="246"/>
      <c r="F8" s="246"/>
      <c r="G8" s="259"/>
      <c r="H8" s="260"/>
      <c r="I8" s="260"/>
      <c r="J8" s="261"/>
      <c r="K8" s="1121"/>
      <c r="L8" s="262" t="s">
        <v>472</v>
      </c>
      <c r="M8" s="263" t="s">
        <v>473</v>
      </c>
      <c r="N8" s="264" t="s">
        <v>474</v>
      </c>
    </row>
    <row r="9" spans="1:16" x14ac:dyDescent="0.15">
      <c r="A9" s="250"/>
      <c r="B9" s="246"/>
      <c r="C9" s="246"/>
      <c r="D9" s="246"/>
      <c r="E9" s="246"/>
      <c r="F9" s="246"/>
      <c r="G9" s="1122" t="s">
        <v>475</v>
      </c>
      <c r="H9" s="1123"/>
      <c r="I9" s="1123"/>
      <c r="J9" s="1124"/>
      <c r="K9" s="265">
        <v>1287727</v>
      </c>
      <c r="L9" s="266">
        <v>70564</v>
      </c>
      <c r="M9" s="267">
        <v>90363</v>
      </c>
      <c r="N9" s="268">
        <v>-21.9</v>
      </c>
    </row>
    <row r="10" spans="1:16" x14ac:dyDescent="0.15">
      <c r="A10" s="250"/>
      <c r="B10" s="246"/>
      <c r="C10" s="246"/>
      <c r="D10" s="246"/>
      <c r="E10" s="246"/>
      <c r="F10" s="246"/>
      <c r="G10" s="1122" t="s">
        <v>476</v>
      </c>
      <c r="H10" s="1123"/>
      <c r="I10" s="1123"/>
      <c r="J10" s="1124"/>
      <c r="K10" s="269">
        <v>60603</v>
      </c>
      <c r="L10" s="270">
        <v>3321</v>
      </c>
      <c r="M10" s="271">
        <v>8469</v>
      </c>
      <c r="N10" s="272">
        <v>-60.8</v>
      </c>
    </row>
    <row r="11" spans="1:16" ht="13.5" customHeight="1" x14ac:dyDescent="0.15">
      <c r="A11" s="250"/>
      <c r="B11" s="246"/>
      <c r="C11" s="246"/>
      <c r="D11" s="246"/>
      <c r="E11" s="246"/>
      <c r="F11" s="246"/>
      <c r="G11" s="1122" t="s">
        <v>477</v>
      </c>
      <c r="H11" s="1123"/>
      <c r="I11" s="1123"/>
      <c r="J11" s="1124"/>
      <c r="K11" s="269">
        <v>265993</v>
      </c>
      <c r="L11" s="270">
        <v>14576</v>
      </c>
      <c r="M11" s="271">
        <v>13208</v>
      </c>
      <c r="N11" s="272">
        <v>10.4</v>
      </c>
    </row>
    <row r="12" spans="1:16" ht="13.5" customHeight="1" x14ac:dyDescent="0.15">
      <c r="A12" s="250"/>
      <c r="B12" s="246"/>
      <c r="C12" s="246"/>
      <c r="D12" s="246"/>
      <c r="E12" s="246"/>
      <c r="F12" s="246"/>
      <c r="G12" s="1122" t="s">
        <v>478</v>
      </c>
      <c r="H12" s="1123"/>
      <c r="I12" s="1123"/>
      <c r="J12" s="1124"/>
      <c r="K12" s="269">
        <v>30527</v>
      </c>
      <c r="L12" s="270">
        <v>1673</v>
      </c>
      <c r="M12" s="271">
        <v>3308</v>
      </c>
      <c r="N12" s="272">
        <v>-49.4</v>
      </c>
    </row>
    <row r="13" spans="1:16" ht="13.5" customHeight="1" x14ac:dyDescent="0.15">
      <c r="A13" s="250"/>
      <c r="B13" s="246"/>
      <c r="C13" s="246"/>
      <c r="D13" s="246"/>
      <c r="E13" s="246"/>
      <c r="F13" s="246"/>
      <c r="G13" s="1122" t="s">
        <v>479</v>
      </c>
      <c r="H13" s="1123"/>
      <c r="I13" s="1123"/>
      <c r="J13" s="1124"/>
      <c r="K13" s="269" t="s">
        <v>480</v>
      </c>
      <c r="L13" s="270" t="s">
        <v>480</v>
      </c>
      <c r="M13" s="271" t="s">
        <v>480</v>
      </c>
      <c r="N13" s="272" t="s">
        <v>480</v>
      </c>
    </row>
    <row r="14" spans="1:16" ht="13.5" customHeight="1" x14ac:dyDescent="0.15">
      <c r="A14" s="250"/>
      <c r="B14" s="246"/>
      <c r="C14" s="246"/>
      <c r="D14" s="246"/>
      <c r="E14" s="246"/>
      <c r="F14" s="246"/>
      <c r="G14" s="1122" t="s">
        <v>481</v>
      </c>
      <c r="H14" s="1123"/>
      <c r="I14" s="1123"/>
      <c r="J14" s="1124"/>
      <c r="K14" s="269">
        <v>126516</v>
      </c>
      <c r="L14" s="270">
        <v>6933</v>
      </c>
      <c r="M14" s="271">
        <v>6015</v>
      </c>
      <c r="N14" s="272">
        <v>15.3</v>
      </c>
    </row>
    <row r="15" spans="1:16" ht="13.5" customHeight="1" x14ac:dyDescent="0.15">
      <c r="A15" s="250"/>
      <c r="B15" s="246"/>
      <c r="C15" s="246"/>
      <c r="D15" s="246"/>
      <c r="E15" s="246"/>
      <c r="F15" s="246"/>
      <c r="G15" s="1122" t="s">
        <v>482</v>
      </c>
      <c r="H15" s="1123"/>
      <c r="I15" s="1123"/>
      <c r="J15" s="1124"/>
      <c r="K15" s="269">
        <v>90788</v>
      </c>
      <c r="L15" s="270">
        <v>4975</v>
      </c>
      <c r="M15" s="271">
        <v>2049</v>
      </c>
      <c r="N15" s="272">
        <v>142.80000000000001</v>
      </c>
    </row>
    <row r="16" spans="1:16" x14ac:dyDescent="0.15">
      <c r="A16" s="250"/>
      <c r="B16" s="246"/>
      <c r="C16" s="246"/>
      <c r="D16" s="246"/>
      <c r="E16" s="246"/>
      <c r="F16" s="246"/>
      <c r="G16" s="1125" t="s">
        <v>483</v>
      </c>
      <c r="H16" s="1126"/>
      <c r="I16" s="1126"/>
      <c r="J16" s="1127"/>
      <c r="K16" s="270">
        <v>-187763</v>
      </c>
      <c r="L16" s="270">
        <v>-10289</v>
      </c>
      <c r="M16" s="271">
        <v>-10381</v>
      </c>
      <c r="N16" s="272">
        <v>-0.9</v>
      </c>
    </row>
    <row r="17" spans="1:16" x14ac:dyDescent="0.15">
      <c r="A17" s="250"/>
      <c r="B17" s="246"/>
      <c r="C17" s="246"/>
      <c r="D17" s="246"/>
      <c r="E17" s="246"/>
      <c r="F17" s="246"/>
      <c r="G17" s="1125" t="s">
        <v>170</v>
      </c>
      <c r="H17" s="1126"/>
      <c r="I17" s="1126"/>
      <c r="J17" s="1127"/>
      <c r="K17" s="270">
        <v>1674391</v>
      </c>
      <c r="L17" s="270">
        <v>91752</v>
      </c>
      <c r="M17" s="271">
        <v>113031</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17" t="s">
        <v>488</v>
      </c>
      <c r="H21" s="1118"/>
      <c r="I21" s="1118"/>
      <c r="J21" s="1119"/>
      <c r="K21" s="282">
        <v>8.49</v>
      </c>
      <c r="L21" s="283">
        <v>10.59</v>
      </c>
      <c r="M21" s="284">
        <v>-2.1</v>
      </c>
      <c r="N21" s="251"/>
      <c r="O21" s="285"/>
      <c r="P21" s="281"/>
    </row>
    <row r="22" spans="1:16" s="286" customFormat="1" x14ac:dyDescent="0.15">
      <c r="A22" s="281"/>
      <c r="B22" s="251"/>
      <c r="C22" s="251"/>
      <c r="D22" s="251"/>
      <c r="E22" s="251"/>
      <c r="F22" s="251"/>
      <c r="G22" s="1117" t="s">
        <v>489</v>
      </c>
      <c r="H22" s="1118"/>
      <c r="I22" s="1118"/>
      <c r="J22" s="1119"/>
      <c r="K22" s="287">
        <v>97.8</v>
      </c>
      <c r="L22" s="288">
        <v>95.9</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20" t="s">
        <v>470</v>
      </c>
      <c r="L30" s="256"/>
      <c r="M30" s="257" t="s">
        <v>471</v>
      </c>
      <c r="N30" s="258"/>
    </row>
    <row r="31" spans="1:16" x14ac:dyDescent="0.15">
      <c r="A31" s="250"/>
      <c r="B31" s="246"/>
      <c r="C31" s="246"/>
      <c r="D31" s="246"/>
      <c r="E31" s="246"/>
      <c r="F31" s="246"/>
      <c r="G31" s="259"/>
      <c r="H31" s="260"/>
      <c r="I31" s="260"/>
      <c r="J31" s="261"/>
      <c r="K31" s="1121"/>
      <c r="L31" s="262" t="s">
        <v>472</v>
      </c>
      <c r="M31" s="263" t="s">
        <v>473</v>
      </c>
      <c r="N31" s="264" t="s">
        <v>474</v>
      </c>
    </row>
    <row r="32" spans="1:16" ht="27" customHeight="1" x14ac:dyDescent="0.15">
      <c r="A32" s="250"/>
      <c r="B32" s="246"/>
      <c r="C32" s="246"/>
      <c r="D32" s="246"/>
      <c r="E32" s="246"/>
      <c r="F32" s="246"/>
      <c r="G32" s="1133" t="s">
        <v>493</v>
      </c>
      <c r="H32" s="1134"/>
      <c r="I32" s="1134"/>
      <c r="J32" s="1135"/>
      <c r="K32" s="296">
        <v>1343765</v>
      </c>
      <c r="L32" s="296">
        <v>73635</v>
      </c>
      <c r="M32" s="297">
        <v>74012</v>
      </c>
      <c r="N32" s="298">
        <v>-0.5</v>
      </c>
    </row>
    <row r="33" spans="1:16" ht="13.5" customHeight="1" x14ac:dyDescent="0.15">
      <c r="A33" s="250"/>
      <c r="B33" s="246"/>
      <c r="C33" s="246"/>
      <c r="D33" s="246"/>
      <c r="E33" s="246"/>
      <c r="F33" s="246"/>
      <c r="G33" s="1133" t="s">
        <v>494</v>
      </c>
      <c r="H33" s="1134"/>
      <c r="I33" s="1134"/>
      <c r="J33" s="1135"/>
      <c r="K33" s="296" t="s">
        <v>480</v>
      </c>
      <c r="L33" s="296" t="s">
        <v>480</v>
      </c>
      <c r="M33" s="297" t="s">
        <v>480</v>
      </c>
      <c r="N33" s="298" t="s">
        <v>480</v>
      </c>
    </row>
    <row r="34" spans="1:16" ht="27" customHeight="1" x14ac:dyDescent="0.15">
      <c r="A34" s="250"/>
      <c r="B34" s="246"/>
      <c r="C34" s="246"/>
      <c r="D34" s="246"/>
      <c r="E34" s="246"/>
      <c r="F34" s="246"/>
      <c r="G34" s="1133" t="s">
        <v>495</v>
      </c>
      <c r="H34" s="1134"/>
      <c r="I34" s="1134"/>
      <c r="J34" s="1135"/>
      <c r="K34" s="296" t="s">
        <v>480</v>
      </c>
      <c r="L34" s="296" t="s">
        <v>480</v>
      </c>
      <c r="M34" s="297" t="s">
        <v>480</v>
      </c>
      <c r="N34" s="298" t="s">
        <v>480</v>
      </c>
    </row>
    <row r="35" spans="1:16" ht="27" customHeight="1" x14ac:dyDescent="0.15">
      <c r="A35" s="250"/>
      <c r="B35" s="246"/>
      <c r="C35" s="246"/>
      <c r="D35" s="246"/>
      <c r="E35" s="246"/>
      <c r="F35" s="246"/>
      <c r="G35" s="1133" t="s">
        <v>496</v>
      </c>
      <c r="H35" s="1134"/>
      <c r="I35" s="1134"/>
      <c r="J35" s="1135"/>
      <c r="K35" s="296">
        <v>336351</v>
      </c>
      <c r="L35" s="296">
        <v>18431</v>
      </c>
      <c r="M35" s="297">
        <v>19870</v>
      </c>
      <c r="N35" s="298">
        <v>-7.2</v>
      </c>
    </row>
    <row r="36" spans="1:16" ht="27" customHeight="1" x14ac:dyDescent="0.15">
      <c r="A36" s="250"/>
      <c r="B36" s="246"/>
      <c r="C36" s="246"/>
      <c r="D36" s="246"/>
      <c r="E36" s="246"/>
      <c r="F36" s="246"/>
      <c r="G36" s="1133" t="s">
        <v>497</v>
      </c>
      <c r="H36" s="1134"/>
      <c r="I36" s="1134"/>
      <c r="J36" s="1135"/>
      <c r="K36" s="296">
        <v>92220</v>
      </c>
      <c r="L36" s="296">
        <v>5053</v>
      </c>
      <c r="M36" s="297">
        <v>2956</v>
      </c>
      <c r="N36" s="298">
        <v>70.900000000000006</v>
      </c>
    </row>
    <row r="37" spans="1:16" ht="13.5" customHeight="1" x14ac:dyDescent="0.15">
      <c r="A37" s="250"/>
      <c r="B37" s="246"/>
      <c r="C37" s="246"/>
      <c r="D37" s="246"/>
      <c r="E37" s="246"/>
      <c r="F37" s="246"/>
      <c r="G37" s="1133" t="s">
        <v>498</v>
      </c>
      <c r="H37" s="1134"/>
      <c r="I37" s="1134"/>
      <c r="J37" s="1135"/>
      <c r="K37" s="296">
        <v>958</v>
      </c>
      <c r="L37" s="296">
        <v>52</v>
      </c>
      <c r="M37" s="297">
        <v>1289</v>
      </c>
      <c r="N37" s="298">
        <v>-96</v>
      </c>
    </row>
    <row r="38" spans="1:16" ht="27" customHeight="1" x14ac:dyDescent="0.15">
      <c r="A38" s="250"/>
      <c r="B38" s="246"/>
      <c r="C38" s="246"/>
      <c r="D38" s="246"/>
      <c r="E38" s="246"/>
      <c r="F38" s="246"/>
      <c r="G38" s="1136" t="s">
        <v>499</v>
      </c>
      <c r="H38" s="1137"/>
      <c r="I38" s="1137"/>
      <c r="J38" s="1138"/>
      <c r="K38" s="299" t="s">
        <v>480</v>
      </c>
      <c r="L38" s="299" t="s">
        <v>480</v>
      </c>
      <c r="M38" s="300">
        <v>3</v>
      </c>
      <c r="N38" s="301" t="s">
        <v>480</v>
      </c>
      <c r="O38" s="295"/>
    </row>
    <row r="39" spans="1:16" x14ac:dyDescent="0.15">
      <c r="A39" s="250"/>
      <c r="B39" s="246"/>
      <c r="C39" s="246"/>
      <c r="D39" s="246"/>
      <c r="E39" s="246"/>
      <c r="F39" s="246"/>
      <c r="G39" s="1136" t="s">
        <v>500</v>
      </c>
      <c r="H39" s="1137"/>
      <c r="I39" s="1137"/>
      <c r="J39" s="1138"/>
      <c r="K39" s="302">
        <v>-18710</v>
      </c>
      <c r="L39" s="302">
        <v>-1025</v>
      </c>
      <c r="M39" s="303">
        <v>-3576</v>
      </c>
      <c r="N39" s="304">
        <v>-71.3</v>
      </c>
      <c r="O39" s="295"/>
    </row>
    <row r="40" spans="1:16" ht="27" customHeight="1" x14ac:dyDescent="0.15">
      <c r="A40" s="250"/>
      <c r="B40" s="246"/>
      <c r="C40" s="246"/>
      <c r="D40" s="246"/>
      <c r="E40" s="246"/>
      <c r="F40" s="246"/>
      <c r="G40" s="1133" t="s">
        <v>501</v>
      </c>
      <c r="H40" s="1134"/>
      <c r="I40" s="1134"/>
      <c r="J40" s="1135"/>
      <c r="K40" s="302">
        <v>-1200251</v>
      </c>
      <c r="L40" s="302">
        <v>-65771</v>
      </c>
      <c r="M40" s="303">
        <v>-65861</v>
      </c>
      <c r="N40" s="304">
        <v>-0.1</v>
      </c>
      <c r="O40" s="295"/>
    </row>
    <row r="41" spans="1:16" x14ac:dyDescent="0.15">
      <c r="A41" s="250"/>
      <c r="B41" s="246"/>
      <c r="C41" s="246"/>
      <c r="D41" s="246"/>
      <c r="E41" s="246"/>
      <c r="F41" s="246"/>
      <c r="G41" s="1139" t="s">
        <v>281</v>
      </c>
      <c r="H41" s="1140"/>
      <c r="I41" s="1140"/>
      <c r="J41" s="1141"/>
      <c r="K41" s="296">
        <v>554333</v>
      </c>
      <c r="L41" s="302">
        <v>30376</v>
      </c>
      <c r="M41" s="303">
        <v>28693</v>
      </c>
      <c r="N41" s="304">
        <v>5.9</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28" t="s">
        <v>470</v>
      </c>
      <c r="J49" s="1130" t="s">
        <v>505</v>
      </c>
      <c r="K49" s="1131"/>
      <c r="L49" s="1131"/>
      <c r="M49" s="1131"/>
      <c r="N49" s="1132"/>
    </row>
    <row r="50" spans="1:14" x14ac:dyDescent="0.15">
      <c r="A50" s="250"/>
      <c r="B50" s="246"/>
      <c r="C50" s="246"/>
      <c r="D50" s="246"/>
      <c r="E50" s="246"/>
      <c r="F50" s="246"/>
      <c r="G50" s="314"/>
      <c r="H50" s="315"/>
      <c r="I50" s="1129"/>
      <c r="J50" s="316" t="s">
        <v>506</v>
      </c>
      <c r="K50" s="317" t="s">
        <v>507</v>
      </c>
      <c r="L50" s="318" t="s">
        <v>508</v>
      </c>
      <c r="M50" s="319" t="s">
        <v>509</v>
      </c>
      <c r="N50" s="320" t="s">
        <v>510</v>
      </c>
    </row>
    <row r="51" spans="1:14" x14ac:dyDescent="0.15">
      <c r="A51" s="250"/>
      <c r="B51" s="246"/>
      <c r="C51" s="246"/>
      <c r="D51" s="246"/>
      <c r="E51" s="246"/>
      <c r="F51" s="246"/>
      <c r="G51" s="312" t="s">
        <v>511</v>
      </c>
      <c r="H51" s="313"/>
      <c r="I51" s="321">
        <v>1747758</v>
      </c>
      <c r="J51" s="322">
        <v>90797</v>
      </c>
      <c r="K51" s="323">
        <v>-60.7</v>
      </c>
      <c r="L51" s="324">
        <v>79181</v>
      </c>
      <c r="M51" s="325">
        <v>-12.8</v>
      </c>
      <c r="N51" s="326">
        <v>-47.9</v>
      </c>
    </row>
    <row r="52" spans="1:14" x14ac:dyDescent="0.15">
      <c r="A52" s="250"/>
      <c r="B52" s="246"/>
      <c r="C52" s="246"/>
      <c r="D52" s="246"/>
      <c r="E52" s="246"/>
      <c r="F52" s="246"/>
      <c r="G52" s="327"/>
      <c r="H52" s="328" t="s">
        <v>512</v>
      </c>
      <c r="I52" s="329">
        <v>816122</v>
      </c>
      <c r="J52" s="330">
        <v>42398</v>
      </c>
      <c r="K52" s="331">
        <v>-16.100000000000001</v>
      </c>
      <c r="L52" s="332">
        <v>40448</v>
      </c>
      <c r="M52" s="333">
        <v>-14</v>
      </c>
      <c r="N52" s="334">
        <v>-2.1</v>
      </c>
    </row>
    <row r="53" spans="1:14" x14ac:dyDescent="0.15">
      <c r="A53" s="250"/>
      <c r="B53" s="246"/>
      <c r="C53" s="246"/>
      <c r="D53" s="246"/>
      <c r="E53" s="246"/>
      <c r="F53" s="246"/>
      <c r="G53" s="312" t="s">
        <v>513</v>
      </c>
      <c r="H53" s="313"/>
      <c r="I53" s="321">
        <v>3704092</v>
      </c>
      <c r="J53" s="322">
        <v>193648</v>
      </c>
      <c r="K53" s="323">
        <v>113.3</v>
      </c>
      <c r="L53" s="324">
        <v>118124</v>
      </c>
      <c r="M53" s="325">
        <v>49.2</v>
      </c>
      <c r="N53" s="326">
        <v>64.099999999999994</v>
      </c>
    </row>
    <row r="54" spans="1:14" x14ac:dyDescent="0.15">
      <c r="A54" s="250"/>
      <c r="B54" s="246"/>
      <c r="C54" s="246"/>
      <c r="D54" s="246"/>
      <c r="E54" s="246"/>
      <c r="F54" s="246"/>
      <c r="G54" s="327"/>
      <c r="H54" s="328" t="s">
        <v>512</v>
      </c>
      <c r="I54" s="329">
        <v>1027101</v>
      </c>
      <c r="J54" s="330">
        <v>53696</v>
      </c>
      <c r="K54" s="331">
        <v>26.6</v>
      </c>
      <c r="L54" s="332">
        <v>54614</v>
      </c>
      <c r="M54" s="333">
        <v>35</v>
      </c>
      <c r="N54" s="334">
        <v>-8.4</v>
      </c>
    </row>
    <row r="55" spans="1:14" x14ac:dyDescent="0.15">
      <c r="A55" s="250"/>
      <c r="B55" s="246"/>
      <c r="C55" s="246"/>
      <c r="D55" s="246"/>
      <c r="E55" s="246"/>
      <c r="F55" s="246"/>
      <c r="G55" s="312" t="s">
        <v>514</v>
      </c>
      <c r="H55" s="313"/>
      <c r="I55" s="321">
        <v>3878380</v>
      </c>
      <c r="J55" s="322">
        <v>205935</v>
      </c>
      <c r="K55" s="323">
        <v>6.3</v>
      </c>
      <c r="L55" s="324">
        <v>101693</v>
      </c>
      <c r="M55" s="325">
        <v>-13.9</v>
      </c>
      <c r="N55" s="326">
        <v>20.2</v>
      </c>
    </row>
    <row r="56" spans="1:14" x14ac:dyDescent="0.15">
      <c r="A56" s="250"/>
      <c r="B56" s="246"/>
      <c r="C56" s="246"/>
      <c r="D56" s="246"/>
      <c r="E56" s="246"/>
      <c r="F56" s="246"/>
      <c r="G56" s="327"/>
      <c r="H56" s="328" t="s">
        <v>512</v>
      </c>
      <c r="I56" s="329">
        <v>1218584</v>
      </c>
      <c r="J56" s="330">
        <v>64705</v>
      </c>
      <c r="K56" s="331">
        <v>20.5</v>
      </c>
      <c r="L56" s="332">
        <v>51066</v>
      </c>
      <c r="M56" s="333">
        <v>-6.5</v>
      </c>
      <c r="N56" s="334">
        <v>27</v>
      </c>
    </row>
    <row r="57" spans="1:14" x14ac:dyDescent="0.15">
      <c r="A57" s="250"/>
      <c r="B57" s="246"/>
      <c r="C57" s="246"/>
      <c r="D57" s="246"/>
      <c r="E57" s="246"/>
      <c r="F57" s="246"/>
      <c r="G57" s="312" t="s">
        <v>515</v>
      </c>
      <c r="H57" s="313"/>
      <c r="I57" s="321">
        <v>2601105</v>
      </c>
      <c r="J57" s="322">
        <v>140221</v>
      </c>
      <c r="K57" s="323">
        <v>-31.9</v>
      </c>
      <c r="L57" s="324">
        <v>96635</v>
      </c>
      <c r="M57" s="325">
        <v>-5</v>
      </c>
      <c r="N57" s="326">
        <v>-26.9</v>
      </c>
    </row>
    <row r="58" spans="1:14" x14ac:dyDescent="0.15">
      <c r="A58" s="250"/>
      <c r="B58" s="246"/>
      <c r="C58" s="246"/>
      <c r="D58" s="246"/>
      <c r="E58" s="246"/>
      <c r="F58" s="246"/>
      <c r="G58" s="327"/>
      <c r="H58" s="328" t="s">
        <v>512</v>
      </c>
      <c r="I58" s="329">
        <v>866054</v>
      </c>
      <c r="J58" s="330">
        <v>46688</v>
      </c>
      <c r="K58" s="331">
        <v>-27.8</v>
      </c>
      <c r="L58" s="332">
        <v>44408</v>
      </c>
      <c r="M58" s="333">
        <v>-13</v>
      </c>
      <c r="N58" s="334">
        <v>-14.8</v>
      </c>
    </row>
    <row r="59" spans="1:14" x14ac:dyDescent="0.15">
      <c r="A59" s="250"/>
      <c r="B59" s="246"/>
      <c r="C59" s="246"/>
      <c r="D59" s="246"/>
      <c r="E59" s="246"/>
      <c r="F59" s="246"/>
      <c r="G59" s="312" t="s">
        <v>516</v>
      </c>
      <c r="H59" s="313"/>
      <c r="I59" s="321">
        <v>2707950</v>
      </c>
      <c r="J59" s="322">
        <v>148389</v>
      </c>
      <c r="K59" s="323">
        <v>5.8</v>
      </c>
      <c r="L59" s="324">
        <v>97062</v>
      </c>
      <c r="M59" s="325">
        <v>0.4</v>
      </c>
      <c r="N59" s="326">
        <v>5.4</v>
      </c>
    </row>
    <row r="60" spans="1:14" x14ac:dyDescent="0.15">
      <c r="A60" s="250"/>
      <c r="B60" s="246"/>
      <c r="C60" s="246"/>
      <c r="D60" s="246"/>
      <c r="E60" s="246"/>
      <c r="F60" s="246"/>
      <c r="G60" s="327"/>
      <c r="H60" s="328" t="s">
        <v>512</v>
      </c>
      <c r="I60" s="335">
        <v>964413</v>
      </c>
      <c r="J60" s="330">
        <v>52847</v>
      </c>
      <c r="K60" s="331">
        <v>13.2</v>
      </c>
      <c r="L60" s="332">
        <v>50112</v>
      </c>
      <c r="M60" s="333">
        <v>12.8</v>
      </c>
      <c r="N60" s="334">
        <v>0.4</v>
      </c>
    </row>
    <row r="61" spans="1:14" x14ac:dyDescent="0.15">
      <c r="A61" s="250"/>
      <c r="B61" s="246"/>
      <c r="C61" s="246"/>
      <c r="D61" s="246"/>
      <c r="E61" s="246"/>
      <c r="F61" s="246"/>
      <c r="G61" s="312" t="s">
        <v>517</v>
      </c>
      <c r="H61" s="336"/>
      <c r="I61" s="337">
        <v>2927857</v>
      </c>
      <c r="J61" s="338">
        <v>155798</v>
      </c>
      <c r="K61" s="339">
        <v>6.6</v>
      </c>
      <c r="L61" s="340">
        <v>98539</v>
      </c>
      <c r="M61" s="341">
        <v>3.6</v>
      </c>
      <c r="N61" s="326">
        <v>3</v>
      </c>
    </row>
    <row r="62" spans="1:14" x14ac:dyDescent="0.15">
      <c r="A62" s="250"/>
      <c r="B62" s="246"/>
      <c r="C62" s="246"/>
      <c r="D62" s="246"/>
      <c r="E62" s="246"/>
      <c r="F62" s="246"/>
      <c r="G62" s="327"/>
      <c r="H62" s="328" t="s">
        <v>512</v>
      </c>
      <c r="I62" s="329">
        <v>978455</v>
      </c>
      <c r="J62" s="330">
        <v>52067</v>
      </c>
      <c r="K62" s="331">
        <v>3.3</v>
      </c>
      <c r="L62" s="332">
        <v>48130</v>
      </c>
      <c r="M62" s="333">
        <v>2.9</v>
      </c>
      <c r="N62" s="334">
        <v>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42" t="s">
        <v>3</v>
      </c>
      <c r="D47" s="1142"/>
      <c r="E47" s="1143"/>
      <c r="F47" s="11">
        <v>21.56</v>
      </c>
      <c r="G47" s="12">
        <v>24</v>
      </c>
      <c r="H47" s="12">
        <v>21.95</v>
      </c>
      <c r="I47" s="12">
        <v>24.78</v>
      </c>
      <c r="J47" s="13">
        <v>21.67</v>
      </c>
    </row>
    <row r="48" spans="2:10" ht="57.75" customHeight="1" x14ac:dyDescent="0.15">
      <c r="B48" s="14"/>
      <c r="C48" s="1144" t="s">
        <v>4</v>
      </c>
      <c r="D48" s="1144"/>
      <c r="E48" s="1145"/>
      <c r="F48" s="15">
        <v>2.0299999999999998</v>
      </c>
      <c r="G48" s="16">
        <v>3.1</v>
      </c>
      <c r="H48" s="16">
        <v>2.68</v>
      </c>
      <c r="I48" s="16">
        <v>2.5099999999999998</v>
      </c>
      <c r="J48" s="17">
        <v>2.67</v>
      </c>
    </row>
    <row r="49" spans="2:10" ht="57.75" customHeight="1" thickBot="1" x14ac:dyDescent="0.2">
      <c r="B49" s="18"/>
      <c r="C49" s="1146" t="s">
        <v>5</v>
      </c>
      <c r="D49" s="1146"/>
      <c r="E49" s="1147"/>
      <c r="F49" s="19">
        <v>13.85</v>
      </c>
      <c r="G49" s="20">
        <v>11.18</v>
      </c>
      <c r="H49" s="20">
        <v>2.0299999999999998</v>
      </c>
      <c r="I49" s="20">
        <v>7.18</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profileuser</cp:lastModifiedBy>
  <cp:lastPrinted>2018-03-13T05:43:20Z</cp:lastPrinted>
  <dcterms:created xsi:type="dcterms:W3CDTF">2018-01-24T03:34:27Z</dcterms:created>
  <dcterms:modified xsi:type="dcterms:W3CDTF">2018-04-25T23:31:23Z</dcterms:modified>
  <cp:category/>
</cp:coreProperties>
</file>